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3"/>
  <workbookPr defaultThemeVersion="124226"/>
  <mc:AlternateContent xmlns:mc="http://schemas.openxmlformats.org/markup-compatibility/2006">
    <mc:Choice Requires="x15">
      <x15ac:absPath xmlns:x15ac="http://schemas.microsoft.com/office/spreadsheetml/2010/11/ac" url="C:\Users\almina\Desktop\Jilid 2_ Eksport Import 2021\Final Jilid 2_ Eksport Import 2021\"/>
    </mc:Choice>
  </mc:AlternateContent>
  <xr:revisionPtr revIDLastSave="0" documentId="13_ncr:1_{99B12C61-72CB-4EA0-AAC5-7388F267A97A}" xr6:coauthVersionLast="36" xr6:coauthVersionMax="47" xr10:uidLastSave="{00000000-0000-0000-0000-000000000000}"/>
  <bookViews>
    <workbookView xWindow="60" yWindow="60" windowWidth="11295" windowHeight="12210" xr2:uid="{00000000-000D-0000-FFFF-FFFF00000000}"/>
  </bookViews>
  <sheets>
    <sheet name="2021_Final " sheetId="17" r:id="rId1"/>
  </sheets>
  <definedNames>
    <definedName name="_xlnm.Print_Area" localSheetId="0">'2021_Final '!$A$2:$H$690</definedName>
  </definedNames>
  <calcPr calcId="191029"/>
</workbook>
</file>

<file path=xl/calcChain.xml><?xml version="1.0" encoding="utf-8"?>
<calcChain xmlns="http://schemas.openxmlformats.org/spreadsheetml/2006/main">
  <c r="H681" i="17" l="1"/>
  <c r="G681" i="17"/>
  <c r="F280" i="17" l="1"/>
  <c r="F316" i="17" s="1"/>
  <c r="G280" i="17"/>
  <c r="G316" i="17" s="1"/>
  <c r="H280" i="17"/>
  <c r="H316" i="17" s="1"/>
  <c r="E280" i="17"/>
  <c r="E316" i="17" s="1"/>
  <c r="F681" i="17"/>
  <c r="E681" i="17"/>
  <c r="H632" i="17"/>
  <c r="G632" i="17"/>
  <c r="F632" i="17"/>
  <c r="E632" i="17"/>
  <c r="H608" i="17"/>
  <c r="G608" i="17"/>
  <c r="F608" i="17"/>
  <c r="E608" i="17"/>
  <c r="H600" i="17"/>
  <c r="G600" i="17"/>
  <c r="F600" i="17"/>
  <c r="E600" i="17"/>
  <c r="H590" i="17"/>
  <c r="G590" i="17"/>
  <c r="F590" i="17"/>
  <c r="E590" i="17"/>
  <c r="H548" i="17"/>
  <c r="G548" i="17"/>
  <c r="F548" i="17"/>
  <c r="E548" i="17"/>
  <c r="H513" i="17"/>
  <c r="G513" i="17"/>
  <c r="F513" i="17"/>
  <c r="E513" i="17"/>
  <c r="H439" i="17"/>
  <c r="G439" i="17"/>
  <c r="F439" i="17"/>
  <c r="E439" i="17"/>
  <c r="H390" i="17"/>
  <c r="G390" i="17"/>
  <c r="F390" i="17"/>
  <c r="E390" i="17"/>
  <c r="H372" i="17"/>
  <c r="G372" i="17"/>
  <c r="F372" i="17"/>
  <c r="E372" i="17"/>
  <c r="H368" i="17"/>
  <c r="G368" i="17"/>
  <c r="F368" i="17"/>
  <c r="E368" i="17"/>
  <c r="H363" i="17"/>
  <c r="G363" i="17"/>
  <c r="F363" i="17"/>
  <c r="E363" i="17"/>
  <c r="H347" i="17"/>
  <c r="G347" i="17"/>
  <c r="F347" i="17"/>
  <c r="E347" i="17"/>
  <c r="H339" i="17"/>
  <c r="G339" i="17"/>
  <c r="F339" i="17"/>
  <c r="E339" i="17"/>
  <c r="H333" i="17"/>
  <c r="G333" i="17"/>
  <c r="F333" i="17"/>
  <c r="E333" i="17"/>
  <c r="H307" i="17"/>
  <c r="H318" i="17" s="1"/>
  <c r="G307" i="17"/>
  <c r="G318" i="17" s="1"/>
  <c r="F307" i="17"/>
  <c r="F318" i="17" s="1"/>
  <c r="E307" i="17"/>
  <c r="E318" i="17" s="1"/>
  <c r="H250" i="17"/>
  <c r="G250" i="17"/>
  <c r="F250" i="17"/>
  <c r="E250" i="17"/>
  <c r="H180" i="17"/>
  <c r="G180" i="17"/>
  <c r="F180" i="17"/>
  <c r="E180" i="17"/>
  <c r="H117" i="17"/>
  <c r="H312" i="17" s="1"/>
  <c r="G117" i="17"/>
  <c r="G312" i="17" s="1"/>
  <c r="F117" i="17"/>
  <c r="F312" i="17" s="1"/>
  <c r="E117" i="17"/>
  <c r="E312" i="17" s="1"/>
  <c r="H100" i="17"/>
  <c r="H310" i="17" s="1"/>
  <c r="G100" i="17"/>
  <c r="G310" i="17" s="1"/>
  <c r="F100" i="17"/>
  <c r="F310" i="17" s="1"/>
  <c r="E100" i="17"/>
  <c r="E310" i="17" s="1"/>
  <c r="F515" i="17" l="1"/>
  <c r="G515" i="17"/>
  <c r="H314" i="17"/>
  <c r="E314" i="17"/>
  <c r="H592" i="17"/>
  <c r="E515" i="17"/>
  <c r="E374" i="17"/>
  <c r="F374" i="17"/>
  <c r="G374" i="17"/>
  <c r="H374" i="17"/>
  <c r="E592" i="17"/>
  <c r="F592" i="17"/>
  <c r="G592" i="17"/>
  <c r="H515" i="17"/>
  <c r="F314" i="17"/>
  <c r="G314" i="17"/>
  <c r="G634" i="17" l="1"/>
  <c r="F634" i="17"/>
  <c r="H634" i="17"/>
  <c r="E634" i="17"/>
</calcChain>
</file>

<file path=xl/sharedStrings.xml><?xml version="1.0" encoding="utf-8"?>
<sst xmlns="http://schemas.openxmlformats.org/spreadsheetml/2006/main" count="1767" uniqueCount="1167">
  <si>
    <t>MALAYSIA</t>
  </si>
  <si>
    <t>034110150</t>
  </si>
  <si>
    <t>034110170</t>
  </si>
  <si>
    <t>034110190</t>
  </si>
  <si>
    <t>034121000</t>
  </si>
  <si>
    <t>034129000</t>
  </si>
  <si>
    <t>034131000</t>
  </si>
  <si>
    <t>034133000</t>
  </si>
  <si>
    <t>034139000</t>
  </si>
  <si>
    <t>034142000</t>
  </si>
  <si>
    <t>034143000</t>
  </si>
  <si>
    <t>034149000</t>
  </si>
  <si>
    <t>034151000</t>
  </si>
  <si>
    <t>034159000</t>
  </si>
  <si>
    <t>034160000</t>
  </si>
  <si>
    <t>034170000</t>
  </si>
  <si>
    <t>034184000</t>
  </si>
  <si>
    <t>034210900</t>
  </si>
  <si>
    <t>034211100</t>
  </si>
  <si>
    <t>034212000</t>
  </si>
  <si>
    <t>034213000</t>
  </si>
  <si>
    <t>034219000</t>
  </si>
  <si>
    <t>034221000</t>
  </si>
  <si>
    <t>034223000</t>
  </si>
  <si>
    <t>034229000</t>
  </si>
  <si>
    <t>034231000</t>
  </si>
  <si>
    <t>034232000</t>
  </si>
  <si>
    <t>034233000</t>
  </si>
  <si>
    <t>034234000</t>
  </si>
  <si>
    <t>034239000</t>
  </si>
  <si>
    <t>034241000</t>
  </si>
  <si>
    <t>034250000</t>
  </si>
  <si>
    <t>034280030</t>
  </si>
  <si>
    <t>034283000</t>
  </si>
  <si>
    <t>034284000</t>
  </si>
  <si>
    <t>034285000</t>
  </si>
  <si>
    <t>034286100</t>
  </si>
  <si>
    <t>034286200</t>
  </si>
  <si>
    <t>034551000</t>
  </si>
  <si>
    <t>034559000</t>
  </si>
  <si>
    <t>035130300</t>
  </si>
  <si>
    <t>035220000</t>
  </si>
  <si>
    <t>035301000</t>
  </si>
  <si>
    <t>035309000</t>
  </si>
  <si>
    <t>035500000</t>
  </si>
  <si>
    <t>036199000</t>
  </si>
  <si>
    <t>036310050</t>
  </si>
  <si>
    <t>036350030</t>
  </si>
  <si>
    <t>036350090</t>
  </si>
  <si>
    <t>036372200</t>
  </si>
  <si>
    <t>037110010</t>
  </si>
  <si>
    <t>037110030</t>
  </si>
  <si>
    <t>037122110</t>
  </si>
  <si>
    <t>037122190</t>
  </si>
  <si>
    <t>037122910</t>
  </si>
  <si>
    <t>037130110</t>
  </si>
  <si>
    <t>037130910</t>
  </si>
  <si>
    <t>037140100</t>
  </si>
  <si>
    <t>037140900</t>
  </si>
  <si>
    <t>037151100</t>
  </si>
  <si>
    <t>037151900</t>
  </si>
  <si>
    <t>037159910</t>
  </si>
  <si>
    <t>037160150</t>
  </si>
  <si>
    <t>037211100</t>
  </si>
  <si>
    <t>037211900</t>
  </si>
  <si>
    <t>411110900</t>
  </si>
  <si>
    <t>411120100</t>
  </si>
  <si>
    <t>411120900</t>
  </si>
  <si>
    <t>IMPORT</t>
  </si>
  <si>
    <t>Kod Komoditi</t>
  </si>
  <si>
    <t>Commodity Code</t>
  </si>
  <si>
    <t>HS</t>
  </si>
  <si>
    <t>S.I.T.C.</t>
  </si>
  <si>
    <t>Ornamental Fish</t>
  </si>
  <si>
    <t>Live Fish</t>
  </si>
  <si>
    <t>MilkFish or Lapu Lapu Fry other than for Breeding, Alive</t>
  </si>
  <si>
    <t>Other Fish Fry, for Breeding, Alive</t>
  </si>
  <si>
    <t>Fish, Fresh Or Chilled</t>
  </si>
  <si>
    <t>Trout, excluding Livers and Roes, Fresh or Chilled</t>
  </si>
  <si>
    <t>Other Salmonidae, excl. Livers and Roes, Fresh or Chilled</t>
  </si>
  <si>
    <t>Halibut, excluding Livers and Roes, Fresh or Chilled</t>
  </si>
  <si>
    <t>Other Flat Fish, excl. Livers and Roes, Fresh or Chilled</t>
  </si>
  <si>
    <t>Skipjack or Stripe- Bellied Bonito, excluding Livers and Roes, Fresh or Chilled</t>
  </si>
  <si>
    <t>Other Tunas, excluding  Livers and Roes, Fresh or Chilled</t>
  </si>
  <si>
    <t>Herrings, excluding Livers and Roes, Fresh or Chilled</t>
  </si>
  <si>
    <t>Sardines, excluding Livers and  Roes, Fresh or Chilled</t>
  </si>
  <si>
    <t>Mackerel, excluding  Livers and Roes, Fresh or Chilled</t>
  </si>
  <si>
    <t>Fish, Frozen</t>
  </si>
  <si>
    <t>Fish Fillets, Fresh Or Chilled &amp; Other Fish Meat, Fresh, Chilled or Frozen</t>
  </si>
  <si>
    <t>ORNAMENTAL FISH</t>
  </si>
  <si>
    <t>LIVE FISH</t>
  </si>
  <si>
    <t>FISH, FRESH, CHILLED OR FROZEN</t>
  </si>
  <si>
    <t>Fish, Dried, Salted Or In Brine But Not Smoked</t>
  </si>
  <si>
    <t> Fish, Smoked, Whether Or Not Cooked Before/During Cooking</t>
  </si>
  <si>
    <t>Fish Meal Fit For Human Consumption</t>
  </si>
  <si>
    <t>   Crustaceans, Frozen</t>
  </si>
  <si>
    <t>Crustaceans Other Than Frozen</t>
  </si>
  <si>
    <t>Molluscs, Aquatic Invertebrates, Live, Fresh, Chilled, Frozen, Dried, Salted Or In Brine</t>
  </si>
  <si>
    <t>Mussels, Fresh Or Chilled</t>
  </si>
  <si>
    <t>Mussels, Frozen</t>
  </si>
  <si>
    <t>CRUSTACEANS &amp; MOLLUSCS, FRESH, CHILLED, FROZEN, SALTED, DRIED</t>
  </si>
  <si>
    <t> Fish, Prepared Or Preserved, N.E.S. Caviar &amp; Caviar Substitutes Prepared From Fish Eggs</t>
  </si>
  <si>
    <t>Sardines, Whole or in Pieces, but not Minced,  in Airtight Containers</t>
  </si>
  <si>
    <t>Sardinella and Brisling or Sprats, Whole or in Pieces, but not Minced, in Airtight Containers</t>
  </si>
  <si>
    <t>Mackerel, Whole or in Pieces, but not Minced, In Airtight Containers</t>
  </si>
  <si>
    <t>Mackerel, Whole or in Pieces, but not Minced, other than in Airtight Containers</t>
  </si>
  <si>
    <t>Anchovies, Whole or in Pieces, but not Minced, in Airtight Containers</t>
  </si>
  <si>
    <t>Anchovies, Whole or in Pieces, but not Minced, other than in Airtight Containers</t>
  </si>
  <si>
    <t>Other Fish, Whole or in Pieces, but not Minced, in Airtight Containers</t>
  </si>
  <si>
    <t> Crustaceans, Molluscs &amp; Other Aquatic Invertebrates, Prepared or Preserved N.E.S.</t>
  </si>
  <si>
    <t>Crabs, in Airtight Containers, Prepared or Preserved</t>
  </si>
  <si>
    <t>Crabs, other than in Airtight Containers, Prepared or Preserved</t>
  </si>
  <si>
    <t>Shrimps and Prawns other than In Airtight Containers, Prepared or Preserved</t>
  </si>
  <si>
    <t>FISH, CRUSTACEANS &amp; MOLLUSCS, PREPARED OR PRESERVED N.E.S.</t>
  </si>
  <si>
    <t>Fats &amp; Oils &amp; Their Fractions, Of Fish, Or Marine Mammals, Not Chemically Modified</t>
  </si>
  <si>
    <t> Flours, Meals and Pellets, Of Fish Or Of Crustaceans, Molluscs Or Other Aquatic Invertebrates, Unfit for Human Consumption</t>
  </si>
  <si>
    <t>Miscellaneous</t>
  </si>
  <si>
    <t>Other Smoked Fish, incl. Fillets</t>
  </si>
  <si>
    <t> Fish, Salted But Not Dried Or Smoked &amp; Fish in Brine</t>
  </si>
  <si>
    <t>Fish Fillets and other Fish Meat, other than Fresh, Chilled or Frozen</t>
  </si>
  <si>
    <t>Fish Liver &amp; Roes, Dried, Smoked, Salted Or In Brine</t>
  </si>
  <si>
    <t>FISH FILLETS, FRESH, CHILLED OR FROZEN (INCL. OTHER FISH MEAT)</t>
  </si>
  <si>
    <t xml:space="preserve">FISH FILLETS AND OTHER FISH MEAT, OTHER THAN FRESH, CHILLED OR FROZEN </t>
  </si>
  <si>
    <t>Cod, excluding Livers and Roes, Fresh or Chilled</t>
  </si>
  <si>
    <t>037122990</t>
  </si>
  <si>
    <t>Sardinella and Brisling or Sprats, Whole or in Pieces, but not Minced, other than in Airtight Containers</t>
  </si>
  <si>
    <t>Sardines, Whole or in Pieces, but not Minced, other than in Airtight Containers</t>
  </si>
  <si>
    <r>
      <t>Yellowfin Tunas (</t>
    </r>
    <r>
      <rPr>
        <i/>
        <sz val="8"/>
        <rFont val="Arial"/>
        <family val="2"/>
      </rPr>
      <t>Thunnus albacares</t>
    </r>
    <r>
      <rPr>
        <sz val="8"/>
        <rFont val="Arial"/>
        <family val="2"/>
      </rPr>
      <t>), excluding Livers and Roes, Fresh or Chilled</t>
    </r>
  </si>
  <si>
    <r>
      <t>Eels (</t>
    </r>
    <r>
      <rPr>
        <i/>
        <sz val="8"/>
        <rFont val="Arial"/>
        <family val="2"/>
      </rPr>
      <t>Anguilla spp</t>
    </r>
    <r>
      <rPr>
        <sz val="8"/>
        <rFont val="Arial"/>
        <family val="2"/>
      </rPr>
      <t>), excluding Livers and Roes, Fresh or Chilled</t>
    </r>
  </si>
  <si>
    <r>
      <t>Sole (</t>
    </r>
    <r>
      <rPr>
        <i/>
        <sz val="8"/>
        <rFont val="Arial"/>
        <family val="2"/>
      </rPr>
      <t>Solea spp</t>
    </r>
    <r>
      <rPr>
        <sz val="8"/>
        <rFont val="Arial"/>
        <family val="2"/>
      </rPr>
      <t>.), excluding Livers and Roes, Fresh or Chilled</t>
    </r>
  </si>
  <si>
    <t>034119400</t>
  </si>
  <si>
    <t>036330070</t>
  </si>
  <si>
    <t>036350010</t>
  </si>
  <si>
    <t>Tunas, in Airtight Containers</t>
  </si>
  <si>
    <t>Fish Liver Oils and their Fractions, o/t Solid Fraction, not Chemically Modified</t>
  </si>
  <si>
    <t> FISH, DRIED, SALTED OR IN BRINE:                    
SMOKED FISH</t>
  </si>
  <si>
    <r>
      <t>Keterangan Komoditi</t>
    </r>
    <r>
      <rPr>
        <sz val="8"/>
        <rFont val="Arial"/>
        <family val="2"/>
      </rPr>
      <t xml:space="preserve">
</t>
    </r>
    <r>
      <rPr>
        <i/>
        <sz val="8"/>
        <color rgb="FF0000CC"/>
        <rFont val="Arial"/>
        <family val="2"/>
      </rPr>
      <t>Description of Commodity</t>
    </r>
  </si>
  <si>
    <r>
      <t>Kuantiti</t>
    </r>
    <r>
      <rPr>
        <sz val="8"/>
        <rFont val="Arial"/>
        <family val="2"/>
      </rPr>
      <t xml:space="preserve">
</t>
    </r>
    <r>
      <rPr>
        <i/>
        <sz val="8"/>
        <color rgb="FF0000CC"/>
        <rFont val="Arial"/>
        <family val="2"/>
      </rPr>
      <t>Quantity</t>
    </r>
  </si>
  <si>
    <r>
      <t xml:space="preserve">Nilai </t>
    </r>
    <r>
      <rPr>
        <sz val="8"/>
        <rFont val="Arial"/>
        <family val="2"/>
      </rPr>
      <t xml:space="preserve">
</t>
    </r>
    <r>
      <rPr>
        <i/>
        <sz val="8"/>
        <color rgb="FF0000CC"/>
        <rFont val="Arial"/>
        <family val="2"/>
      </rPr>
      <t>Value</t>
    </r>
    <r>
      <rPr>
        <i/>
        <sz val="8"/>
        <rFont val="Arial"/>
        <family val="2"/>
      </rPr>
      <t xml:space="preserve"> </t>
    </r>
  </si>
  <si>
    <r>
      <t>EKSPORT/</t>
    </r>
    <r>
      <rPr>
        <i/>
        <sz val="8"/>
        <color rgb="FF0000CC"/>
        <rFont val="Arial"/>
        <family val="2"/>
      </rPr>
      <t>EXPORT</t>
    </r>
  </si>
  <si>
    <r>
      <t xml:space="preserve">2)  </t>
    </r>
    <r>
      <rPr>
        <b/>
        <sz val="9"/>
        <rFont val="Calibri"/>
        <family val="2"/>
        <scheme val="minor"/>
      </rPr>
      <t xml:space="preserve">Jumlah angka-angka komponen mungkin tidak bersamaan dengan angka jumlah kecil atau jumlah besar </t>
    </r>
  </si>
  <si>
    <r>
      <t xml:space="preserve">    (</t>
    </r>
    <r>
      <rPr>
        <i/>
        <sz val="9"/>
        <color rgb="FF0000CC"/>
        <rFont val="Calibri"/>
        <family val="2"/>
        <scheme val="minor"/>
      </rPr>
      <t>All Import values are in RM/CIF and all Export values are in RM/FOB</t>
    </r>
    <r>
      <rPr>
        <sz val="9"/>
        <color rgb="FF0000CC"/>
        <rFont val="Calibri"/>
        <family val="2"/>
        <scheme val="minor"/>
      </rPr>
      <t>)</t>
    </r>
  </si>
  <si>
    <r>
      <t xml:space="preserve">    (</t>
    </r>
    <r>
      <rPr>
        <i/>
        <sz val="9"/>
        <color rgb="FF0000CC"/>
        <rFont val="Calibri"/>
        <family val="2"/>
        <scheme val="minor"/>
      </rPr>
      <t>The sum of the component figures may not tally with the sub-total or total figures due to rounding</t>
    </r>
    <r>
      <rPr>
        <sz val="9"/>
        <color rgb="FF0000CC"/>
        <rFont val="Calibri"/>
        <family val="2"/>
        <scheme val="minor"/>
      </rPr>
      <t>)</t>
    </r>
  </si>
  <si>
    <r>
      <t>JUMLAH BESAR</t>
    </r>
    <r>
      <rPr>
        <sz val="8.5"/>
        <rFont val="Arial"/>
        <family val="2"/>
      </rPr>
      <t xml:space="preserve"> / </t>
    </r>
    <r>
      <rPr>
        <i/>
        <sz val="8.5"/>
        <color rgb="FF0000CC"/>
        <rFont val="Arial"/>
        <family val="2"/>
      </rPr>
      <t>GRAND TOTAL</t>
    </r>
  </si>
  <si>
    <r>
      <t>Jumlah</t>
    </r>
    <r>
      <rPr>
        <sz val="8"/>
        <rFont val="Arial"/>
        <family val="2"/>
      </rPr>
      <t>/</t>
    </r>
    <r>
      <rPr>
        <i/>
        <sz val="8"/>
        <color rgb="FF0000CC"/>
        <rFont val="Arial"/>
        <family val="2"/>
      </rPr>
      <t>Total</t>
    </r>
  </si>
  <si>
    <r>
      <t>Nota</t>
    </r>
    <r>
      <rPr>
        <sz val="9"/>
        <rFont val="Calibri"/>
        <family val="2"/>
        <scheme val="minor"/>
      </rPr>
      <t xml:space="preserve"> (</t>
    </r>
    <r>
      <rPr>
        <i/>
        <sz val="9"/>
        <color rgb="FF0000CC"/>
        <rFont val="Calibri"/>
        <family val="2"/>
        <scheme val="minor"/>
      </rPr>
      <t>Note</t>
    </r>
    <r>
      <rPr>
        <sz val="9"/>
        <rFont val="Calibri"/>
        <family val="2"/>
        <scheme val="minor"/>
      </rPr>
      <t>) :</t>
    </r>
  </si>
  <si>
    <r>
      <t>EKSPORT/</t>
    </r>
    <r>
      <rPr>
        <i/>
        <sz val="8"/>
        <color rgb="FF0033CC"/>
        <rFont val="Arial"/>
        <family val="2"/>
      </rPr>
      <t>EXPORT</t>
    </r>
  </si>
  <si>
    <r>
      <t>Jumlah</t>
    </r>
    <r>
      <rPr>
        <sz val="8"/>
        <rFont val="Arial"/>
        <family val="2"/>
      </rPr>
      <t>/</t>
    </r>
    <r>
      <rPr>
        <i/>
        <sz val="8"/>
        <color rgb="FF0033CC"/>
        <rFont val="Arial"/>
        <family val="2"/>
      </rPr>
      <t>Total</t>
    </r>
  </si>
  <si>
    <t>036310010</t>
  </si>
  <si>
    <t>291150030</t>
  </si>
  <si>
    <t>Shell of Mollucs,Crustaceans or Echiroderms,Unworked or Simply Prepared but not cut,Powder and Waste</t>
  </si>
  <si>
    <t>034181000</t>
  </si>
  <si>
    <t>Oysters, Dried, Salted Or In Brine</t>
  </si>
  <si>
    <t>034113000</t>
  </si>
  <si>
    <r>
      <t>Eels (</t>
    </r>
    <r>
      <rPr>
        <i/>
        <sz val="8"/>
        <rFont val="Arial"/>
        <family val="2"/>
      </rPr>
      <t>Anguilla spp</t>
    </r>
    <r>
      <rPr>
        <sz val="8"/>
        <rFont val="Arial"/>
        <family val="2"/>
      </rPr>
      <t>.), Alive</t>
    </r>
  </si>
  <si>
    <t>034114200</t>
  </si>
  <si>
    <t>034119100</t>
  </si>
  <si>
    <t>034119150</t>
  </si>
  <si>
    <t>Ornamental Fish, other than Freshwater, Fry, Alive</t>
  </si>
  <si>
    <t>034119200</t>
  </si>
  <si>
    <t>034119300</t>
  </si>
  <si>
    <t>034119440</t>
  </si>
  <si>
    <t>034119550</t>
  </si>
  <si>
    <t>034119990</t>
  </si>
  <si>
    <t>034123000</t>
  </si>
  <si>
    <t>034124000</t>
  </si>
  <si>
    <t>034134000</t>
  </si>
  <si>
    <t>034184200</t>
  </si>
  <si>
    <t>034185000</t>
  </si>
  <si>
    <t>034187100</t>
  </si>
  <si>
    <t>034187900</t>
  </si>
  <si>
    <t>034188200</t>
  </si>
  <si>
    <t>034188400</t>
  </si>
  <si>
    <t>034188500</t>
  </si>
  <si>
    <t>034188950</t>
  </si>
  <si>
    <t>034188960</t>
  </si>
  <si>
    <t>034188970</t>
  </si>
  <si>
    <t>034188980</t>
  </si>
  <si>
    <t>034188990</t>
  </si>
  <si>
    <t>034189500</t>
  </si>
  <si>
    <t>034189910</t>
  </si>
  <si>
    <t>034189920</t>
  </si>
  <si>
    <t>034189940</t>
  </si>
  <si>
    <t>034224000</t>
  </si>
  <si>
    <t>034245300</t>
  </si>
  <si>
    <t>034282300</t>
  </si>
  <si>
    <t>034282400</t>
  </si>
  <si>
    <t>034282500</t>
  </si>
  <si>
    <t>034285500</t>
  </si>
  <si>
    <t>034286700</t>
  </si>
  <si>
    <t>034286900</t>
  </si>
  <si>
    <t>034288200</t>
  </si>
  <si>
    <t>034288950</t>
  </si>
  <si>
    <t>034288960</t>
  </si>
  <si>
    <t>034288970</t>
  </si>
  <si>
    <t>034288980</t>
  </si>
  <si>
    <t>034288990</t>
  </si>
  <si>
    <t>034289920</t>
  </si>
  <si>
    <t>034289930</t>
  </si>
  <si>
    <t>034289950</t>
  </si>
  <si>
    <t>034406100</t>
  </si>
  <si>
    <t>034406200</t>
  </si>
  <si>
    <t>034406300</t>
  </si>
  <si>
    <t>034406900</t>
  </si>
  <si>
    <t>034407100</t>
  </si>
  <si>
    <t>034407200</t>
  </si>
  <si>
    <t>034407400</t>
  </si>
  <si>
    <t>034407500</t>
  </si>
  <si>
    <t>034407900</t>
  </si>
  <si>
    <t>034408100</t>
  </si>
  <si>
    <t>034408200</t>
  </si>
  <si>
    <t>034408400</t>
  </si>
  <si>
    <t>034408600</t>
  </si>
  <si>
    <t>034408700</t>
  </si>
  <si>
    <t>034408900</t>
  </si>
  <si>
    <t>034513100</t>
  </si>
  <si>
    <t>034513200</t>
  </si>
  <si>
    <t>034513900</t>
  </si>
  <si>
    <t>034514100</t>
  </si>
  <si>
    <t>034514200</t>
  </si>
  <si>
    <t>034514900</t>
  </si>
  <si>
    <t>034515900</t>
  </si>
  <si>
    <t>034559300</t>
  </si>
  <si>
    <t>034559400</t>
  </si>
  <si>
    <t>035130400</t>
  </si>
  <si>
    <t>035293000</t>
  </si>
  <si>
    <t>035294000</t>
  </si>
  <si>
    <t>035404200</t>
  </si>
  <si>
    <t>036116000</t>
  </si>
  <si>
    <t>036117300</t>
  </si>
  <si>
    <t>036117900</t>
  </si>
  <si>
    <t>036193100</t>
  </si>
  <si>
    <t>036193900</t>
  </si>
  <si>
    <t>036353200</t>
  </si>
  <si>
    <t>036357110</t>
  </si>
  <si>
    <t>036357120</t>
  </si>
  <si>
    <t>036396300</t>
  </si>
  <si>
    <t>036396400</t>
  </si>
  <si>
    <t>036399090</t>
  </si>
  <si>
    <t>036399200</t>
  </si>
  <si>
    <t>037152100</t>
  </si>
  <si>
    <t>037152900</t>
  </si>
  <si>
    <t>037159110</t>
  </si>
  <si>
    <t>Horse Mackerel, Whole or in Pieces, but not Minced, in Airtight Containers</t>
  </si>
  <si>
    <t>037174310</t>
  </si>
  <si>
    <t>037174320</t>
  </si>
  <si>
    <t>292972190</t>
  </si>
  <si>
    <t>292972920</t>
  </si>
  <si>
    <r>
      <t xml:space="preserve">                                            </t>
    </r>
    <r>
      <rPr>
        <b/>
        <sz val="10"/>
        <rFont val="Calibri"/>
        <family val="2"/>
        <scheme val="minor"/>
      </rPr>
      <t xml:space="preserve"> LAMPIRAN</t>
    </r>
    <r>
      <rPr>
        <sz val="10"/>
        <rFont val="Calibri"/>
        <family val="2"/>
        <scheme val="minor"/>
      </rPr>
      <t xml:space="preserve"> (</t>
    </r>
    <r>
      <rPr>
        <i/>
        <sz val="10"/>
        <color rgb="FF0000CC"/>
        <rFont val="Calibri"/>
        <family val="2"/>
        <scheme val="minor"/>
      </rPr>
      <t>APPENDIX</t>
    </r>
    <r>
      <rPr>
        <sz val="10"/>
        <rFont val="Calibri"/>
        <family val="2"/>
        <scheme val="minor"/>
      </rPr>
      <t xml:space="preserve">) </t>
    </r>
    <r>
      <rPr>
        <b/>
        <sz val="10"/>
        <rFont val="Calibri"/>
        <family val="2"/>
        <scheme val="minor"/>
      </rPr>
      <t>A</t>
    </r>
  </si>
  <si>
    <t>Pacific Salmon, excluding Livers and Roes, Fresh or Chilled</t>
  </si>
  <si>
    <t>Atlantic Salmon and Danube Salmon, excluding Livers and Roes, Fresh or Chilled</t>
  </si>
  <si>
    <t>Other Freshwater Fish, excluding Livers and Roes, Fresh or Chilled</t>
  </si>
  <si>
    <t xml:space="preserve">Silver Pomfrets and Black Pomfrets, excluding Livers and Roes, Fresh or Chilled </t>
  </si>
  <si>
    <t>0301119100</t>
  </si>
  <si>
    <t>0301191000</t>
  </si>
  <si>
    <t>0301119200</t>
  </si>
  <si>
    <t>0301119300</t>
  </si>
  <si>
    <t>0301119400</t>
  </si>
  <si>
    <t>0301119500</t>
  </si>
  <si>
    <t>0301119900</t>
  </si>
  <si>
    <t>Ornamental Fish, Freshwater, other than Fry, other than Koi Carp, Goldfish, Siamese Fighting Fish, Oscars and Arowanas, Alive</t>
  </si>
  <si>
    <t>0301991900</t>
  </si>
  <si>
    <t>0301992100</t>
  </si>
  <si>
    <t>0301992900</t>
  </si>
  <si>
    <t>Other Fish Fry, other than for Breeding, Alive</t>
  </si>
  <si>
    <t>0301920000</t>
  </si>
  <si>
    <t>0301939000</t>
  </si>
  <si>
    <t>Carp, other than Breeding, other than Fry, Alive</t>
  </si>
  <si>
    <t>0302110000</t>
  </si>
  <si>
    <t>0302130000</t>
  </si>
  <si>
    <t>0302140000</t>
  </si>
  <si>
    <t>0302190000</t>
  </si>
  <si>
    <t>0302210000</t>
  </si>
  <si>
    <t>0302230000</t>
  </si>
  <si>
    <t>0302240000</t>
  </si>
  <si>
    <r>
      <t>Turbots (</t>
    </r>
    <r>
      <rPr>
        <i/>
        <sz val="8"/>
        <rFont val="Arial"/>
        <family val="2"/>
      </rPr>
      <t>Psetta maxima</t>
    </r>
    <r>
      <rPr>
        <sz val="8"/>
        <rFont val="Arial"/>
        <family val="2"/>
      </rPr>
      <t>), excluding Livers and Roes, Fresh or Chilled</t>
    </r>
  </si>
  <si>
    <t>0302290000</t>
  </si>
  <si>
    <t>0302320000</t>
  </si>
  <si>
    <t>0302330000</t>
  </si>
  <si>
    <t>0302390000</t>
  </si>
  <si>
    <t>0302410000</t>
  </si>
  <si>
    <t>0302430000</t>
  </si>
  <si>
    <t>0302510000</t>
  </si>
  <si>
    <t>0302440000</t>
  </si>
  <si>
    <t>0302520000</t>
  </si>
  <si>
    <r>
      <t>Haddock (</t>
    </r>
    <r>
      <rPr>
        <i/>
        <sz val="8"/>
        <rFont val="Arial"/>
        <family val="2"/>
      </rPr>
      <t>Melanogrammus aeglefinus</t>
    </r>
    <r>
      <rPr>
        <sz val="8"/>
        <rFont val="Arial"/>
        <family val="2"/>
      </rPr>
      <t>), excluding Livers and Roes, Fresh or Chilled</t>
    </r>
  </si>
  <si>
    <t>0302740000</t>
  </si>
  <si>
    <t>0302420000</t>
  </si>
  <si>
    <t>0302450000</t>
  </si>
  <si>
    <r>
      <t>Jake and Horse Mackerel (</t>
    </r>
    <r>
      <rPr>
        <i/>
        <sz val="8"/>
        <rFont val="Arial"/>
        <family val="2"/>
      </rPr>
      <t>Trachurus spp</t>
    </r>
    <r>
      <rPr>
        <sz val="8"/>
        <rFont val="Arial"/>
        <family val="2"/>
      </rPr>
      <t>.), excluding Livers and Roes, Fresh or Chilled</t>
    </r>
  </si>
  <si>
    <r>
      <t>Tilapias (</t>
    </r>
    <r>
      <rPr>
        <i/>
        <sz val="8"/>
        <rFont val="Arial"/>
        <family val="2"/>
      </rPr>
      <t>Oreochromis spp</t>
    </r>
    <r>
      <rPr>
        <sz val="8"/>
        <rFont val="Arial"/>
        <family val="2"/>
      </rPr>
      <t>.), excluding Livers and Roes, Fresh or Chilled</t>
    </r>
  </si>
  <si>
    <t>0302710000</t>
  </si>
  <si>
    <t>0302790000</t>
  </si>
  <si>
    <t>0302820000</t>
  </si>
  <si>
    <t>0302840000</t>
  </si>
  <si>
    <t>0302850000</t>
  </si>
  <si>
    <r>
      <t>Rays and Skates (</t>
    </r>
    <r>
      <rPr>
        <i/>
        <sz val="8"/>
        <rFont val="Arial"/>
        <family val="2"/>
      </rPr>
      <t>Rajidae</t>
    </r>
    <r>
      <rPr>
        <sz val="8"/>
        <rFont val="Arial"/>
        <family val="2"/>
      </rPr>
      <t>), excluding Livers and Roes, Fresh or Chilled</t>
    </r>
  </si>
  <si>
    <r>
      <t>Seabass (</t>
    </r>
    <r>
      <rPr>
        <i/>
        <sz val="8"/>
        <rFont val="Arial"/>
        <family val="2"/>
      </rPr>
      <t>Dicentrarchus spp</t>
    </r>
    <r>
      <rPr>
        <sz val="8"/>
        <rFont val="Arial"/>
        <family val="2"/>
      </rPr>
      <t>.), excluding Livers and Roes, Fresh or Chilled</t>
    </r>
  </si>
  <si>
    <r>
      <t>Seabream (</t>
    </r>
    <r>
      <rPr>
        <i/>
        <sz val="8"/>
        <rFont val="Arial"/>
        <family val="2"/>
      </rPr>
      <t>Sparidae</t>
    </r>
    <r>
      <rPr>
        <sz val="8"/>
        <rFont val="Arial"/>
        <family val="2"/>
      </rPr>
      <t>), excluding Livers and Roes, Fresh or Chilled</t>
    </r>
  </si>
  <si>
    <t>0302891600</t>
  </si>
  <si>
    <t xml:space="preserve">Torpedo Scads, Spotted Sicklefish and Great Barracudas, excluding Livers and Roes, Fresh or Chilled </t>
  </si>
  <si>
    <t>0302891700</t>
  </si>
  <si>
    <t>0302891800</t>
  </si>
  <si>
    <r>
      <t>Mangrove Red Snappers (</t>
    </r>
    <r>
      <rPr>
        <i/>
        <sz val="8"/>
        <rFont val="Arial"/>
        <family val="2"/>
      </rPr>
      <t>Lutjanus argentimaculatus</t>
    </r>
    <r>
      <rPr>
        <sz val="8"/>
        <rFont val="Arial"/>
        <family val="2"/>
      </rPr>
      <t xml:space="preserve">), excluding Livers and Roes, Fresh or Chilled </t>
    </r>
  </si>
  <si>
    <t xml:space="preserve">Other Marine Fish, excluding Livers and Roes, Fresh or Chilled </t>
  </si>
  <si>
    <t>0302891900</t>
  </si>
  <si>
    <t>0302892200</t>
  </si>
  <si>
    <t xml:space="preserve">Rohu, Catla and Swamp Barb, excluding Livers and Roes, Fresh or Chilled </t>
  </si>
  <si>
    <t>0302590000</t>
  </si>
  <si>
    <t>0302892600</t>
  </si>
  <si>
    <t xml:space="preserve">Indian Threadfins and Siver Grunts, excluding Livers and Roes, Fresh or Chilled </t>
  </si>
  <si>
    <t>0302892700</t>
  </si>
  <si>
    <r>
      <t>Hilsa Shad (</t>
    </r>
    <r>
      <rPr>
        <i/>
        <sz val="8"/>
        <rFont val="Arial"/>
        <family val="2"/>
      </rPr>
      <t>Tenualosa ilisha</t>
    </r>
    <r>
      <rPr>
        <sz val="8"/>
        <rFont val="Arial"/>
        <family val="2"/>
      </rPr>
      <t xml:space="preserve">), excluding Livers and Roes, Fresh or Chilled </t>
    </r>
  </si>
  <si>
    <t>0302892900</t>
  </si>
  <si>
    <t xml:space="preserve">Other Fish of the Families Bregmacerotidae, Euclichthyidae, Gadidae, Macrouridae, Melanonidae, Merlucciidae, Moridae and Muraenolepididae, excluding Livers and Roes, Fresh or Chilled </t>
  </si>
  <si>
    <t>0303120000</t>
  </si>
  <si>
    <t>Other Pacific Salmon, excluding Fish Fillets, Livers and Roes, 
Frozen</t>
  </si>
  <si>
    <t>0303110000</t>
  </si>
  <si>
    <t>0303140000</t>
  </si>
  <si>
    <t>Trout, excluding Fish Fillets, Livers and Roes, Frozen</t>
  </si>
  <si>
    <r>
      <t>Sockeye Salmon (</t>
    </r>
    <r>
      <rPr>
        <i/>
        <sz val="8"/>
        <rFont val="Arial"/>
        <family val="2"/>
      </rPr>
      <t>Red salmon</t>
    </r>
    <r>
      <rPr>
        <sz val="8"/>
        <rFont val="Arial"/>
        <family val="2"/>
      </rPr>
      <t>), excluding Fish Fillets, Livers and Roes, Frozen</t>
    </r>
  </si>
  <si>
    <t>0303130000</t>
  </si>
  <si>
    <t>Atlantic Salmon and Danube Salmon, excluding Fish Fillets, Livers and Roes, Frozen</t>
  </si>
  <si>
    <t>0303190000</t>
  </si>
  <si>
    <t>Other Salmonidae, excluding Fish Fillets, Livers and Roes, Frozen</t>
  </si>
  <si>
    <t>0303310000</t>
  </si>
  <si>
    <t>Halibut, excluding Fish Fillets, Livers and Roes, Frozen</t>
  </si>
  <si>
    <t>0303330000</t>
  </si>
  <si>
    <r>
      <t>Sole (</t>
    </r>
    <r>
      <rPr>
        <i/>
        <sz val="8"/>
        <rFont val="Arial"/>
        <family val="2"/>
      </rPr>
      <t>Solea spp</t>
    </r>
    <r>
      <rPr>
        <sz val="8"/>
        <rFont val="Arial"/>
        <family val="2"/>
      </rPr>
      <t>.), excluding Fish Fillets, Livers and Roes, Frozen</t>
    </r>
  </si>
  <si>
    <t>0303340000</t>
  </si>
  <si>
    <r>
      <t>Turbots (</t>
    </r>
    <r>
      <rPr>
        <i/>
        <sz val="8"/>
        <rFont val="Arial"/>
        <family val="2"/>
      </rPr>
      <t>Psetta maxima</t>
    </r>
    <r>
      <rPr>
        <sz val="8"/>
        <rFont val="Arial"/>
        <family val="2"/>
      </rPr>
      <t>), excluding Fish Fillets, Livers and Roes, Frozen</t>
    </r>
  </si>
  <si>
    <t>0303390000</t>
  </si>
  <si>
    <t>Other Flat Fish, excluding Fish Fillets, Livers and Roes, Frozen</t>
  </si>
  <si>
    <t>0303410000</t>
  </si>
  <si>
    <r>
      <t>Albacore or Longfinned Tunas (</t>
    </r>
    <r>
      <rPr>
        <i/>
        <sz val="8"/>
        <rFont val="Arial"/>
        <family val="2"/>
      </rPr>
      <t>Thunnas alalunga</t>
    </r>
    <r>
      <rPr>
        <sz val="8"/>
        <rFont val="Arial"/>
        <family val="2"/>
      </rPr>
      <t>), excluding Fish Fillets, Livers and Roes, Frozen</t>
    </r>
  </si>
  <si>
    <t>0303420000</t>
  </si>
  <si>
    <r>
      <t>Yellowfin Tunas (</t>
    </r>
    <r>
      <rPr>
        <i/>
        <sz val="8"/>
        <rFont val="Arial"/>
        <family val="2"/>
      </rPr>
      <t>Thunnus albacares</t>
    </r>
    <r>
      <rPr>
        <sz val="8"/>
        <rFont val="Arial"/>
        <family val="2"/>
      </rPr>
      <t>), excluding Fish Fillets, Livers and Roes, Frozen</t>
    </r>
  </si>
  <si>
    <t>0303430000</t>
  </si>
  <si>
    <t>Skipjack or Stripe-Bellied Bonito, excluding Fish Fillets, Livers and Roes, Frozen</t>
  </si>
  <si>
    <t>0303440000</t>
  </si>
  <si>
    <r>
      <t>Bigeyes Tunas (</t>
    </r>
    <r>
      <rPr>
        <i/>
        <sz val="8"/>
        <rFont val="Arial"/>
        <family val="2"/>
      </rPr>
      <t>Thunnus obesus</t>
    </r>
    <r>
      <rPr>
        <sz val="8"/>
        <rFont val="Arial"/>
        <family val="2"/>
      </rPr>
      <t>), excluding Fish Fillets, Livers and Roes, Frozen</t>
    </r>
  </si>
  <si>
    <t>0303490000</t>
  </si>
  <si>
    <t>Other Tunas, excluding Fish Fillets, Livers and Roes, Frozen</t>
  </si>
  <si>
    <t>0303510000</t>
  </si>
  <si>
    <t>Herrings, excluding Fish Fillets, Livers and Roes, Frozen</t>
  </si>
  <si>
    <t>0303530000</t>
  </si>
  <si>
    <t>Sardines, excluding Fish Fillets, Livers and Roes, Frozen</t>
  </si>
  <si>
    <t>0303630000</t>
  </si>
  <si>
    <t>Cod, excluding Fish Fillets, Livers and Roes, Frozen</t>
  </si>
  <si>
    <t>0303290000</t>
  </si>
  <si>
    <t>Other Freshwater Fish, excluding Fish Fillets, Livers and Roes, 
Frozen</t>
  </si>
  <si>
    <t>0303230000</t>
  </si>
  <si>
    <r>
      <t>Tilapias (</t>
    </r>
    <r>
      <rPr>
        <i/>
        <sz val="8"/>
        <rFont val="Arial"/>
        <family val="2"/>
      </rPr>
      <t>Oreochromis spp</t>
    </r>
    <r>
      <rPr>
        <sz val="8"/>
        <rFont val="Arial"/>
        <family val="2"/>
      </rPr>
      <t>.), excluding Fish Fillets, Livers and 
Roes, Frozen</t>
    </r>
  </si>
  <si>
    <t>Catfish, excluding Fish Fillets, Livers and Roes, Frozen</t>
  </si>
  <si>
    <t>0303240000</t>
  </si>
  <si>
    <t>0303250000</t>
  </si>
  <si>
    <t>Carp, excluding Fish Fillets, Livers and Roes, Frozen</t>
  </si>
  <si>
    <t>0303810000</t>
  </si>
  <si>
    <t>Dogfish and Other Sharks, excluding Fish Fillets, Livers and Roes, Frozen</t>
  </si>
  <si>
    <t>0303260000</t>
  </si>
  <si>
    <r>
      <t>Eels (</t>
    </r>
    <r>
      <rPr>
        <i/>
        <sz val="8"/>
        <rFont val="Arial"/>
        <family val="2"/>
      </rPr>
      <t>Anguilla spp</t>
    </r>
    <r>
      <rPr>
        <sz val="8"/>
        <rFont val="Arial"/>
        <family val="2"/>
      </rPr>
      <t>.), excluding Fish Fillets, Livers and Roes, 
Frozen</t>
    </r>
  </si>
  <si>
    <t>0303840000</t>
  </si>
  <si>
    <r>
      <t>Seabass (</t>
    </r>
    <r>
      <rPr>
        <i/>
        <sz val="8"/>
        <rFont val="Arial"/>
        <family val="2"/>
      </rPr>
      <t>Dicentrarchus spp</t>
    </r>
    <r>
      <rPr>
        <sz val="8"/>
        <rFont val="Arial"/>
        <family val="2"/>
      </rPr>
      <t>.), excluding Fish Fillets, Livers and 
Roes, Frozen</t>
    </r>
  </si>
  <si>
    <t>0303550000</t>
  </si>
  <si>
    <r>
      <t>Jack and Horse Mackerel (</t>
    </r>
    <r>
      <rPr>
        <i/>
        <sz val="8"/>
        <rFont val="Arial"/>
        <family val="2"/>
      </rPr>
      <t>Trachurus spp</t>
    </r>
    <r>
      <rPr>
        <sz val="8"/>
        <rFont val="Arial"/>
        <family val="2"/>
      </rPr>
      <t>.), excluding Fish 
Fillets, Livers and Roes, Frozen</t>
    </r>
  </si>
  <si>
    <t>0303570000</t>
  </si>
  <si>
    <t>0303830000</t>
  </si>
  <si>
    <t>0303670000</t>
  </si>
  <si>
    <t>0303690000</t>
  </si>
  <si>
    <t>Other Fish of the Families Bregmacerotidae, Euclichthyidae, Gadidae, Macrouridae, Melanonidae, Merlucciidae, Moridae and Muraenolepididae, excluding Fish Fillets, Livers and Roes, Frozen</t>
  </si>
  <si>
    <t>0303820000</t>
  </si>
  <si>
    <t>0303891400</t>
  </si>
  <si>
    <t>0303891600</t>
  </si>
  <si>
    <t xml:space="preserve">Torpedo Scads, Spotted Sicklefish and Great Barracudas, excluding Fish Fillets, Livers and Roes, Frozen </t>
  </si>
  <si>
    <t>0303891700</t>
  </si>
  <si>
    <t xml:space="preserve">Silver Pomfrets and Black Pomfrets, excluding Fish Fillets, Livers and Roes, Frozen  </t>
  </si>
  <si>
    <t>0303891800</t>
  </si>
  <si>
    <t>0303891900</t>
  </si>
  <si>
    <t xml:space="preserve">Other Marine Fish, excluding Fish Fillets, Livers and Roes, Frozen </t>
  </si>
  <si>
    <t>0303892200</t>
  </si>
  <si>
    <t xml:space="preserve">Rohu, Catla and Swamp Barb, excluding Fish Fillets, Livers and Roes, Frozen </t>
  </si>
  <si>
    <t>0303892600</t>
  </si>
  <si>
    <t xml:space="preserve">Indian Threadfins and Siver Grunts, excluding Fish Fillets, Livers and Roes, Frozen </t>
  </si>
  <si>
    <t>0303892700</t>
  </si>
  <si>
    <t>0303892900</t>
  </si>
  <si>
    <t>Other Freshwater Fish, excluding Fish Fillets, Livers and Roes, Frozen</t>
  </si>
  <si>
    <t>0304610000</t>
  </si>
  <si>
    <r>
      <t>Tilapias (</t>
    </r>
    <r>
      <rPr>
        <i/>
        <sz val="8"/>
        <color indexed="8"/>
        <rFont val="Arial"/>
        <family val="2"/>
      </rPr>
      <t>Oreochromis spp</t>
    </r>
    <r>
      <rPr>
        <sz val="8"/>
        <color indexed="8"/>
        <rFont val="Arial"/>
        <family val="2"/>
      </rPr>
      <t>.), Fillets, Frozen</t>
    </r>
  </si>
  <si>
    <t>0304620000</t>
  </si>
  <si>
    <t>Catfish, Fillets, Frozen</t>
  </si>
  <si>
    <t>0304630000</t>
  </si>
  <si>
    <r>
      <t>Nile Perch (</t>
    </r>
    <r>
      <rPr>
        <i/>
        <sz val="8"/>
        <color indexed="8"/>
        <rFont val="Arial"/>
        <family val="2"/>
      </rPr>
      <t>Lates niloticus</t>
    </r>
    <r>
      <rPr>
        <sz val="8"/>
        <color indexed="8"/>
        <rFont val="Arial"/>
        <family val="2"/>
      </rPr>
      <t>), Fillets, Frozen</t>
    </r>
  </si>
  <si>
    <t>0304690000</t>
  </si>
  <si>
    <t>Other Freshwater Fish, Fillets, Frozen</t>
  </si>
  <si>
    <t>0304710000</t>
  </si>
  <si>
    <t>Cod, Fillets, Frozen</t>
  </si>
  <si>
    <t>0304720000</t>
  </si>
  <si>
    <r>
      <t>Haddock (</t>
    </r>
    <r>
      <rPr>
        <i/>
        <sz val="8"/>
        <color indexed="8"/>
        <rFont val="Arial"/>
        <family val="2"/>
      </rPr>
      <t>Melanogrammus aeglefinus</t>
    </r>
    <r>
      <rPr>
        <sz val="8"/>
        <color indexed="8"/>
        <rFont val="Arial"/>
        <family val="2"/>
      </rPr>
      <t>), Fillets, Frozen</t>
    </r>
  </si>
  <si>
    <t>0304740000</t>
  </si>
  <si>
    <t>Hake, Fillets, Frozen</t>
  </si>
  <si>
    <t>0304750000</t>
  </si>
  <si>
    <r>
      <t>Alaska Pollack (</t>
    </r>
    <r>
      <rPr>
        <i/>
        <sz val="8"/>
        <color indexed="8"/>
        <rFont val="Arial"/>
        <family val="2"/>
      </rPr>
      <t>Theraga chalcogramma</t>
    </r>
    <r>
      <rPr>
        <sz val="8"/>
        <color indexed="8"/>
        <rFont val="Arial"/>
        <family val="2"/>
      </rPr>
      <t>), Fillets, Frozen</t>
    </r>
  </si>
  <si>
    <t>0304790000</t>
  </si>
  <si>
    <t>Other Fish of the Families Bregmacerotidae, Euclichthyidae, Gadidae, Macrouridae, Melanonidae, Merlucciidae, Moridae and Muraenolepididae, Fillets, Frozen</t>
  </si>
  <si>
    <t>0304810000</t>
  </si>
  <si>
    <t>Pacific Salmon, Atlantic Salmon and Danube Salmon, Fillets, Frozen</t>
  </si>
  <si>
    <t>0304820000</t>
  </si>
  <si>
    <t>Trout, Fillets, Frozen</t>
  </si>
  <si>
    <t>0304840000</t>
  </si>
  <si>
    <t>0304860000</t>
  </si>
  <si>
    <t>0304870000</t>
  </si>
  <si>
    <t>0304890000</t>
  </si>
  <si>
    <t>0304310000</t>
  </si>
  <si>
    <r>
      <t>Tilapias (</t>
    </r>
    <r>
      <rPr>
        <i/>
        <sz val="8"/>
        <color indexed="8"/>
        <rFont val="Arial"/>
        <family val="2"/>
      </rPr>
      <t>Oreochromis spp</t>
    </r>
    <r>
      <rPr>
        <sz val="8"/>
        <color indexed="8"/>
        <rFont val="Arial"/>
        <family val="2"/>
      </rPr>
      <t>.), Fillets, Fresh or Chilled</t>
    </r>
  </si>
  <si>
    <t>0304320000</t>
  </si>
  <si>
    <t>Catfish, Fillets, Fresh or Chilled</t>
  </si>
  <si>
    <t>0304390000</t>
  </si>
  <si>
    <t>Other Freshwater Fish, Fillets, Fresh or Chilled</t>
  </si>
  <si>
    <t>0304410000</t>
  </si>
  <si>
    <t>Pacific Salmon, Atlantic Salmon and Danube Salmon, Fillets, Fresh or Chilled</t>
  </si>
  <si>
    <t>0304420000</t>
  </si>
  <si>
    <t>Trout, Fillets, Fresh or Chilled</t>
  </si>
  <si>
    <r>
      <t>Swordfish (</t>
    </r>
    <r>
      <rPr>
        <i/>
        <sz val="8"/>
        <color indexed="8"/>
        <rFont val="Arial"/>
        <family val="2"/>
      </rPr>
      <t>Xiphias gladius</t>
    </r>
    <r>
      <rPr>
        <sz val="8"/>
        <color indexed="8"/>
        <rFont val="Arial"/>
        <family val="2"/>
      </rPr>
      <t>), Fillets, Frozen</t>
    </r>
  </si>
  <si>
    <t>Herrings, Fillets, Frozen</t>
  </si>
  <si>
    <t>Tunas, Skipjack or Stripe-bellied bonito, Fillets, Frozen</t>
  </si>
  <si>
    <t>Other Fish Fillets, Frozen</t>
  </si>
  <si>
    <t>0304490000</t>
  </si>
  <si>
    <t>Other Fish, Fillets, Fresh or Chilled</t>
  </si>
  <si>
    <t>0304590000</t>
  </si>
  <si>
    <t>Other fish, Fillets, other than Fresh or Chilled</t>
  </si>
  <si>
    <t>0304910000</t>
  </si>
  <si>
    <r>
      <t>Swordfish (</t>
    </r>
    <r>
      <rPr>
        <i/>
        <sz val="8"/>
        <color indexed="8"/>
        <rFont val="Arial"/>
        <family val="2"/>
      </rPr>
      <t>Xiphias gladius</t>
    </r>
    <r>
      <rPr>
        <sz val="8"/>
        <color indexed="8"/>
        <rFont val="Arial"/>
        <family val="2"/>
      </rPr>
      <t>), Fillets, other than Frozen</t>
    </r>
  </si>
  <si>
    <t>0304990000</t>
  </si>
  <si>
    <t>Other Fish, Fillets, other than Frozen</t>
  </si>
  <si>
    <t>0304930000</t>
  </si>
  <si>
    <r>
      <t>Tilapias (</t>
    </r>
    <r>
      <rPr>
        <i/>
        <sz val="8"/>
        <color indexed="8"/>
        <rFont val="Arial"/>
        <family val="2"/>
      </rPr>
      <t>Oreochromis spp.</t>
    </r>
    <r>
      <rPr>
        <sz val="8"/>
        <color indexed="8"/>
        <rFont val="Arial"/>
        <family val="2"/>
      </rPr>
      <t>), Catfish, Carp, Eels (</t>
    </r>
    <r>
      <rPr>
        <i/>
        <sz val="8"/>
        <color indexed="8"/>
        <rFont val="Arial"/>
        <family val="2"/>
      </rPr>
      <t>Anguilla spp</t>
    </r>
    <r>
      <rPr>
        <sz val="8"/>
        <color indexed="8"/>
        <rFont val="Arial"/>
        <family val="2"/>
      </rPr>
      <t>.), Nile Perch (</t>
    </r>
    <r>
      <rPr>
        <i/>
        <sz val="8"/>
        <color indexed="8"/>
        <rFont val="Arial"/>
        <family val="2"/>
      </rPr>
      <t>Lates niloticus</t>
    </r>
    <r>
      <rPr>
        <sz val="8"/>
        <color indexed="8"/>
        <rFont val="Arial"/>
        <family val="2"/>
      </rPr>
      <t>) and Snakeheads (</t>
    </r>
    <r>
      <rPr>
        <i/>
        <sz val="8"/>
        <color indexed="8"/>
        <rFont val="Arial"/>
        <family val="2"/>
      </rPr>
      <t>Channa spp</t>
    </r>
    <r>
      <rPr>
        <sz val="8"/>
        <color indexed="8"/>
        <rFont val="Arial"/>
        <family val="2"/>
      </rPr>
      <t>.), Fillets, other than Frozen</t>
    </r>
  </si>
  <si>
    <t>0304940000</t>
  </si>
  <si>
    <r>
      <t>Alaska Pollack (</t>
    </r>
    <r>
      <rPr>
        <i/>
        <sz val="8"/>
        <color indexed="8"/>
        <rFont val="Arial"/>
        <family val="2"/>
      </rPr>
      <t>Theraga chalcogramma</t>
    </r>
    <r>
      <rPr>
        <sz val="8"/>
        <color indexed="8"/>
        <rFont val="Arial"/>
        <family val="2"/>
      </rPr>
      <t>), Fillets, other than Frozen</t>
    </r>
  </si>
  <si>
    <t>0305710000</t>
  </si>
  <si>
    <t>0305599000</t>
  </si>
  <si>
    <t>Other Fish other than Marine Fish, Dried, whether or not Salted but not Smoked</t>
  </si>
  <si>
    <t>0305630000</t>
  </si>
  <si>
    <r>
      <t>Anchovies (</t>
    </r>
    <r>
      <rPr>
        <i/>
        <sz val="8"/>
        <rFont val="Arial"/>
        <family val="2"/>
      </rPr>
      <t>Engraulis spp</t>
    </r>
    <r>
      <rPr>
        <sz val="8"/>
        <rFont val="Arial"/>
        <family val="2"/>
      </rPr>
      <t>.) (</t>
    </r>
    <r>
      <rPr>
        <i/>
        <sz val="8"/>
        <rFont val="Arial"/>
        <family val="2"/>
      </rPr>
      <t>Ikan Bilis</t>
    </r>
    <r>
      <rPr>
        <sz val="8"/>
        <rFont val="Arial"/>
        <family val="2"/>
      </rPr>
      <t>), Salted but not Dried or Smoked and in Brine</t>
    </r>
  </si>
  <si>
    <t>0305691000</t>
  </si>
  <si>
    <t>Marine Fish, Salted but not Dried or Smoked and in Brine</t>
  </si>
  <si>
    <t>0305699000</t>
  </si>
  <si>
    <t>Other Fish other than Marine Fish, Salted but not Dried or Smoked and in Brine</t>
  </si>
  <si>
    <t>0305410000</t>
  </si>
  <si>
    <t>Pacific Salmon, Atlantic Salmon and Danube Salmon, Smoked, 
incl. Fillets</t>
  </si>
  <si>
    <t>0305490000</t>
  </si>
  <si>
    <t>0305201000</t>
  </si>
  <si>
    <t>Freshwater Fish, Livers &amp; Roes, Dried, Salted or in Brine</t>
  </si>
  <si>
    <t>0305100000</t>
  </si>
  <si>
    <t>Flours, Meals and Pellets of Fish, Fit For Human Consumption</t>
  </si>
  <si>
    <t>0306160000</t>
  </si>
  <si>
    <t>Cold-Water Shrimps and Prawns, Frozen</t>
  </si>
  <si>
    <r>
      <t>Giant River Prawns (</t>
    </r>
    <r>
      <rPr>
        <i/>
        <sz val="8"/>
        <rFont val="Arial"/>
        <family val="2"/>
      </rPr>
      <t>Macrobrachium rosenbergii</t>
    </r>
    <r>
      <rPr>
        <sz val="8"/>
        <rFont val="Arial"/>
        <family val="2"/>
      </rPr>
      <t>), Frozen</t>
    </r>
  </si>
  <si>
    <t>0306179000</t>
  </si>
  <si>
    <t>0306141000</t>
  </si>
  <si>
    <t>Soft Shell Crabs, Frozen</t>
  </si>
  <si>
    <t>0306149000</t>
  </si>
  <si>
    <t>0306190000</t>
  </si>
  <si>
    <t>Cold-Water Shrimps and Prawns, Fresh or Chilled</t>
  </si>
  <si>
    <t>0307111000</t>
  </si>
  <si>
    <t>0307192000</t>
  </si>
  <si>
    <t>Oysters, Frozen</t>
  </si>
  <si>
    <t>0307512000</t>
  </si>
  <si>
    <r>
      <t>Octopus (</t>
    </r>
    <r>
      <rPr>
        <i/>
        <sz val="8"/>
        <rFont val="Arial"/>
        <family val="2"/>
      </rPr>
      <t>Octopus spp</t>
    </r>
    <r>
      <rPr>
        <sz val="8"/>
        <rFont val="Arial"/>
        <family val="2"/>
      </rPr>
      <t>.), Fresh or Chilled</t>
    </r>
  </si>
  <si>
    <t>0307211000</t>
  </si>
  <si>
    <t>0307311000</t>
  </si>
  <si>
    <t>0307312000</t>
  </si>
  <si>
    <t>0307912000</t>
  </si>
  <si>
    <t>0307711000</t>
  </si>
  <si>
    <t>0307712000</t>
  </si>
  <si>
    <t>Clams, Cockles and Ark Shells, Fresh or Chilled</t>
  </si>
  <si>
    <r>
      <t>Octopus (</t>
    </r>
    <r>
      <rPr>
        <i/>
        <sz val="8"/>
        <rFont val="Arial"/>
        <family val="2"/>
      </rPr>
      <t>Octopus spp</t>
    </r>
    <r>
      <rPr>
        <sz val="8"/>
        <rFont val="Arial"/>
        <family val="2"/>
      </rPr>
      <t>.), Frozen</t>
    </r>
  </si>
  <si>
    <t>0307592000</t>
  </si>
  <si>
    <r>
      <t>Octopus (</t>
    </r>
    <r>
      <rPr>
        <i/>
        <sz val="8"/>
        <rFont val="Arial"/>
        <family val="2"/>
      </rPr>
      <t>Octopus spp</t>
    </r>
    <r>
      <rPr>
        <sz val="8"/>
        <rFont val="Arial"/>
        <family val="2"/>
      </rPr>
      <t>.), Dried, Salted or in Brine</t>
    </r>
  </si>
  <si>
    <t>Scallops, Frozen</t>
  </si>
  <si>
    <t>Scallops, Dried, Salted or in Brine</t>
  </si>
  <si>
    <t>Sea Urchins, Frozen</t>
  </si>
  <si>
    <t xml:space="preserve">Clams, Cockles and Ark Shells, Frozen </t>
  </si>
  <si>
    <t>0308303000</t>
  </si>
  <si>
    <r>
      <t>Jellyfish (</t>
    </r>
    <r>
      <rPr>
        <i/>
        <sz val="8"/>
        <rFont val="Arial"/>
        <family val="2"/>
      </rPr>
      <t>Rhopilema spp</t>
    </r>
    <r>
      <rPr>
        <sz val="8"/>
        <rFont val="Arial"/>
        <family val="2"/>
      </rPr>
      <t>.), Frozen</t>
    </r>
  </si>
  <si>
    <t>0308304000</t>
  </si>
  <si>
    <r>
      <t>Jellyfish (</t>
    </r>
    <r>
      <rPr>
        <i/>
        <sz val="8"/>
        <rFont val="Arial"/>
        <family val="2"/>
      </rPr>
      <t>Rhopilema spp</t>
    </r>
    <r>
      <rPr>
        <sz val="8"/>
        <rFont val="Arial"/>
        <family val="2"/>
      </rPr>
      <t>.), Dried, Salted or in Brine</t>
    </r>
  </si>
  <si>
    <t>0308902000</t>
  </si>
  <si>
    <t>Other Aquatic Invertebrates, Fresh or Chilled</t>
  </si>
  <si>
    <t>0308909000</t>
  </si>
  <si>
    <t>Sea Cucumbers, Frozen</t>
  </si>
  <si>
    <t>0308192000</t>
  </si>
  <si>
    <t>Salmon, Prepared or Preserved, Whole or in Pieces, but not Minced, in Airtight Containers</t>
  </si>
  <si>
    <t>Salmon, Prepared or Preserved, Whole or in Pieces, but not Minced, other than in Airtight Containers</t>
  </si>
  <si>
    <t>1604131900</t>
  </si>
  <si>
    <t>Eels, Whole or in Pieces, but not Minced, in Airtight Containers</t>
  </si>
  <si>
    <t>Eels, Whole or in Pieces, but not Minced, other than in Airtight Containers</t>
  </si>
  <si>
    <t>Other Prepared or Preserved Fish, other than Fish Sausages in 
Airtight Containers</t>
  </si>
  <si>
    <t>1604209900</t>
  </si>
  <si>
    <t xml:space="preserve">Caviar, Prepared from Fish Eggs      </t>
  </si>
  <si>
    <t>Caviar Substitutes, Prepared from Fish Eggs</t>
  </si>
  <si>
    <t>1605210000</t>
  </si>
  <si>
    <t>2301201000</t>
  </si>
  <si>
    <t>0508002000</t>
  </si>
  <si>
    <t>1212219000</t>
  </si>
  <si>
    <t>1212292000</t>
  </si>
  <si>
    <t> Fish, Fins, Heads, Tails &amp; Maws</t>
  </si>
  <si>
    <r>
      <t>Other Shrimps and Prawns other than Giant Tiger Prawns 
(</t>
    </r>
    <r>
      <rPr>
        <i/>
        <sz val="8"/>
        <rFont val="Arial"/>
        <family val="2"/>
      </rPr>
      <t>Penaeus monodon</t>
    </r>
    <r>
      <rPr>
        <sz val="8"/>
        <rFont val="Arial"/>
        <family val="2"/>
      </rPr>
      <t>), Whiteleg Shrimps (</t>
    </r>
    <r>
      <rPr>
        <i/>
        <sz val="8"/>
        <rFont val="Arial"/>
        <family val="2"/>
      </rPr>
      <t>Liptopenaeus</t>
    </r>
    <r>
      <rPr>
        <sz val="8"/>
        <rFont val="Arial"/>
        <family val="2"/>
      </rPr>
      <t xml:space="preserve"> </t>
    </r>
    <r>
      <rPr>
        <i/>
        <sz val="8"/>
        <rFont val="Arial"/>
        <family val="2"/>
      </rPr>
      <t>vannamei</t>
    </r>
    <r>
      <rPr>
        <sz val="8"/>
        <rFont val="Arial"/>
        <family val="2"/>
      </rPr>
      <t>), Giant River Prawns (</t>
    </r>
    <r>
      <rPr>
        <i/>
        <sz val="8"/>
        <rFont val="Arial"/>
        <family val="2"/>
      </rPr>
      <t>Macrobrachium rosenbergii</t>
    </r>
    <r>
      <rPr>
        <sz val="8"/>
        <rFont val="Arial"/>
        <family val="2"/>
      </rPr>
      <t>), Frozen</t>
    </r>
  </si>
  <si>
    <r>
      <t>1)</t>
    </r>
    <r>
      <rPr>
        <b/>
        <sz val="9"/>
        <rFont val="Calibri"/>
        <family val="2"/>
        <scheme val="minor"/>
      </rPr>
      <t xml:space="preserve"> Semua nilai import adalah dalam RM/CIF dan nilai eksport adalah dalam RM/FOB</t>
    </r>
  </si>
  <si>
    <t>Unit</t>
  </si>
  <si>
    <t>Tonne</t>
  </si>
  <si>
    <r>
      <t xml:space="preserve"> </t>
    </r>
    <r>
      <rPr>
        <b/>
        <sz val="9"/>
        <rFont val="Calibri"/>
        <family val="2"/>
        <scheme val="minor"/>
      </rPr>
      <t xml:space="preserve">     disebabkan pembundaran</t>
    </r>
  </si>
  <si>
    <t>0303891200</t>
  </si>
  <si>
    <t>034288910</t>
  </si>
  <si>
    <t>0304830000</t>
  </si>
  <si>
    <t>034408300</t>
  </si>
  <si>
    <t>Flat fish, Fillets, Frozen</t>
  </si>
  <si>
    <t xml:space="preserve"> 1604129000</t>
  </si>
  <si>
    <t>037120030</t>
  </si>
  <si>
    <t>Herrings, Prepared or Presereved, Whole or in Pieces, but not Minced, other than in Airtight Containers</t>
  </si>
  <si>
    <t>0602909000</t>
  </si>
  <si>
    <t>292690900</t>
  </si>
  <si>
    <t>0304430000</t>
  </si>
  <si>
    <t>034514300</t>
  </si>
  <si>
    <t>Flat fish, Fillets, Fresh or Chilled</t>
  </si>
  <si>
    <t>1212291100</t>
  </si>
  <si>
    <t>292971100</t>
  </si>
  <si>
    <t>0302892800</t>
  </si>
  <si>
    <t>034189930</t>
  </si>
  <si>
    <r>
      <t>Wallago (</t>
    </r>
    <r>
      <rPr>
        <i/>
        <sz val="8"/>
        <rFont val="Arial"/>
        <family val="2"/>
      </rPr>
      <t>Wallago attu</t>
    </r>
    <r>
      <rPr>
        <sz val="8"/>
        <rFont val="Arial"/>
        <family val="2"/>
      </rPr>
      <t>) and Giant River-Catfish (</t>
    </r>
    <r>
      <rPr>
        <i/>
        <sz val="8"/>
        <rFont val="Arial"/>
        <family val="2"/>
      </rPr>
      <t>Sperata seenghala</t>
    </r>
    <r>
      <rPr>
        <sz val="8"/>
        <rFont val="Arial"/>
        <family val="2"/>
      </rPr>
      <t>), excluding Livers and Roes, Fresh or Chilled</t>
    </r>
  </si>
  <si>
    <t>0301910000</t>
  </si>
  <si>
    <t>034112000</t>
  </si>
  <si>
    <t>Trout, Alive</t>
  </si>
  <si>
    <t>034145000</t>
  </si>
  <si>
    <t>0302350000</t>
  </si>
  <si>
    <r>
      <t>Bluefin Tunas (</t>
    </r>
    <r>
      <rPr>
        <i/>
        <sz val="8"/>
        <rFont val="Arial"/>
        <family val="2"/>
      </rPr>
      <t>Thunnus thynnus</t>
    </r>
    <r>
      <rPr>
        <sz val="8"/>
        <rFont val="Arial"/>
        <family val="2"/>
      </rPr>
      <t>), excluding  Livers and Roes, Fresh or Chilled</t>
    </r>
  </si>
  <si>
    <t>034146000</t>
  </si>
  <si>
    <t xml:space="preserve"> 0302360000</t>
  </si>
  <si>
    <t>036398400</t>
  </si>
  <si>
    <t>0308903000</t>
  </si>
  <si>
    <t>Other Aquatic Invertebrates, Frozen</t>
  </si>
  <si>
    <t>1212293000</t>
  </si>
  <si>
    <t>292972930</t>
  </si>
  <si>
    <t>Other Seaweeds and other Algae, other than Frozen</t>
  </si>
  <si>
    <r>
      <t>Anchovies (</t>
    </r>
    <r>
      <rPr>
        <i/>
        <sz val="8"/>
        <rFont val="Arial"/>
        <family val="2"/>
      </rPr>
      <t>Engrails spp</t>
    </r>
    <r>
      <rPr>
        <sz val="8"/>
        <rFont val="Arial"/>
        <family val="2"/>
      </rPr>
      <t>.), excluding Livers and Roes, Fresh or Chilled</t>
    </r>
  </si>
  <si>
    <t>0306173000</t>
  </si>
  <si>
    <t>0303891300</t>
  </si>
  <si>
    <t>034288920</t>
  </si>
  <si>
    <t>0304440000</t>
  </si>
  <si>
    <t>034514400</t>
  </si>
  <si>
    <t>Other Fish of the Families Bregmacerotidae, Euclichthyidae, Gadidae, Macrouridae, Melanonidae, Merlucciidae, Moridae and Muraenolepididae, Fillets, Fresh or Chilled</t>
  </si>
  <si>
    <t>036399210</t>
  </si>
  <si>
    <t>0302721000</t>
  </si>
  <si>
    <t>034187220</t>
  </si>
  <si>
    <r>
      <t xml:space="preserve">Yellowtail Catfish </t>
    </r>
    <r>
      <rPr>
        <i/>
        <sz val="8"/>
        <rFont val="Arial"/>
        <family val="2"/>
      </rPr>
      <t>(Pangasius pangasius)</t>
    </r>
    <r>
      <rPr>
        <sz val="8"/>
        <rFont val="Arial"/>
        <family val="2"/>
      </rPr>
      <t>, excluding Livers and Roes, Fresh or Chilled</t>
    </r>
  </si>
  <si>
    <t>0303680000</t>
  </si>
  <si>
    <t>034286800</t>
  </si>
  <si>
    <t>Blue Whitings, excluding Fish Fillets, Livers and Roes, Frozen</t>
  </si>
  <si>
    <t>0304510000</t>
  </si>
  <si>
    <t>034515100</t>
  </si>
  <si>
    <t>Other Freshwater Fish, Fillets other than Fresh or Chilled</t>
  </si>
  <si>
    <t>0304520000</t>
  </si>
  <si>
    <t>034515200</t>
  </si>
  <si>
    <t>Salmonidae, Fillets other than Fresh or Chilled</t>
  </si>
  <si>
    <t>0308302000</t>
  </si>
  <si>
    <t>036396200</t>
  </si>
  <si>
    <r>
      <t>Jellyfish (</t>
    </r>
    <r>
      <rPr>
        <i/>
        <sz val="8"/>
        <rFont val="Arial"/>
        <family val="2"/>
      </rPr>
      <t>Rhopilema spp</t>
    </r>
    <r>
      <rPr>
        <sz val="8"/>
        <rFont val="Arial"/>
        <family val="2"/>
      </rPr>
      <t>.), Fresh or Chilled</t>
    </r>
  </si>
  <si>
    <t>1603000090</t>
  </si>
  <si>
    <t>017101090</t>
  </si>
  <si>
    <t>Other Extracts and Juices of Fish or Crustaceans, Molluscs or Other Aquatic Invertebrates</t>
  </si>
  <si>
    <t>0301994100</t>
  </si>
  <si>
    <t>034110410</t>
  </si>
  <si>
    <r>
      <t>Tilapias (</t>
    </r>
    <r>
      <rPr>
        <i/>
        <sz val="8"/>
        <rFont val="Arial"/>
        <family val="2"/>
      </rPr>
      <t>Oreochromis spp</t>
    </r>
    <r>
      <rPr>
        <sz val="8"/>
        <rFont val="Arial"/>
        <family val="2"/>
      </rPr>
      <t>.), Alive</t>
    </r>
  </si>
  <si>
    <t>0301111900</t>
  </si>
  <si>
    <t>034110900</t>
  </si>
  <si>
    <t>0301995200</t>
  </si>
  <si>
    <t>034115200</t>
  </si>
  <si>
    <t>Grouper, Alive</t>
  </si>
  <si>
    <t>0301995900</t>
  </si>
  <si>
    <t>034115900</t>
  </si>
  <si>
    <t>Other Marine Fish, other than Grouper, Alive</t>
  </si>
  <si>
    <t>0301994900</t>
  </si>
  <si>
    <t>034119490</t>
  </si>
  <si>
    <t>0301119600</t>
  </si>
  <si>
    <t>034119600</t>
  </si>
  <si>
    <t>Arowanas Jardini (Scleropages jardini), Freshwater other than Fry, Alive</t>
  </si>
  <si>
    <t>0301199900</t>
  </si>
  <si>
    <t>034119900</t>
  </si>
  <si>
    <r>
      <t>Goldfish (</t>
    </r>
    <r>
      <rPr>
        <i/>
        <sz val="8"/>
        <rFont val="Arial"/>
        <family val="2"/>
      </rPr>
      <t>Carassius auratus</t>
    </r>
    <r>
      <rPr>
        <sz val="8"/>
        <rFont val="Arial"/>
        <family val="2"/>
      </rPr>
      <t>), Freshwater other than Fry, Alive</t>
    </r>
  </si>
  <si>
    <r>
      <t>Siamese Fighting Fish (</t>
    </r>
    <r>
      <rPr>
        <i/>
        <sz val="8"/>
        <rFont val="Arial"/>
        <family val="2"/>
      </rPr>
      <t>Beta splendens</t>
    </r>
    <r>
      <rPr>
        <sz val="8"/>
        <rFont val="Arial"/>
        <family val="2"/>
      </rPr>
      <t>), Freshwater other than 
Fry, Alive</t>
    </r>
  </si>
  <si>
    <r>
      <t>Oscars (</t>
    </r>
    <r>
      <rPr>
        <i/>
        <sz val="8"/>
        <rFont val="Arial"/>
        <family val="2"/>
      </rPr>
      <t>Astonotus ocellatus</t>
    </r>
    <r>
      <rPr>
        <sz val="8"/>
        <rFont val="Arial"/>
        <family val="2"/>
      </rPr>
      <t>), Freshwater other than Fry, Alive</t>
    </r>
  </si>
  <si>
    <r>
      <t>Arowanas (</t>
    </r>
    <r>
      <rPr>
        <i/>
        <sz val="8"/>
        <rFont val="Arial"/>
        <family val="2"/>
      </rPr>
      <t>Scleropages formosus</t>
    </r>
    <r>
      <rPr>
        <sz val="8"/>
        <rFont val="Arial"/>
        <family val="2"/>
      </rPr>
      <t>), Freshwater other than Fry, Alive</t>
    </r>
  </si>
  <si>
    <t>0302990000</t>
  </si>
  <si>
    <t>034182900</t>
  </si>
  <si>
    <t>Fish Livers, roes, milt, fish fins, heads, tails, maws other than Shark Fins, Fresh or Chilled</t>
  </si>
  <si>
    <t>0302730000</t>
  </si>
  <si>
    <t>034187030</t>
  </si>
  <si>
    <t>0302490000</t>
  </si>
  <si>
    <t>034189090</t>
  </si>
  <si>
    <t>0302891100</t>
  </si>
  <si>
    <t>034189110</t>
  </si>
  <si>
    <t>Grouper, excluding Livers and Roes, Fresh or Chilled</t>
  </si>
  <si>
    <t>0302910000</t>
  </si>
  <si>
    <t>034191000</t>
  </si>
  <si>
    <t>0303459000</t>
  </si>
  <si>
    <t>034235900</t>
  </si>
  <si>
    <t>0303460000</t>
  </si>
  <si>
    <t>034236000</t>
  </si>
  <si>
    <t>0303541000</t>
  </si>
  <si>
    <t>034264100</t>
  </si>
  <si>
    <t>0303542000</t>
  </si>
  <si>
    <t>034264200</t>
  </si>
  <si>
    <r>
      <t>Mackerel (</t>
    </r>
    <r>
      <rPr>
        <i/>
        <sz val="8"/>
        <rFont val="Arial"/>
        <family val="2"/>
      </rPr>
      <t>Scomber scombrus, Scomber australasicus</t>
    </r>
    <r>
      <rPr>
        <sz val="8"/>
        <rFont val="Arial"/>
        <family val="2"/>
      </rPr>
      <t>), excl. Fish 
Fillets, Livers and Roes, Frozen</t>
    </r>
  </si>
  <si>
    <r>
      <t>Carp (</t>
    </r>
    <r>
      <rPr>
        <i/>
        <sz val="8"/>
        <rFont val="Arial"/>
        <family val="2"/>
      </rPr>
      <t>Cyprinus spp., Carassius spp., Ctenopharyngodon idellus, Hypophthalmichthys spp., Cirrhinus spp., Mylopharyngodon piceus, Catla catla, Labeo spp., Osteochilus hasselti, Leptobarbus hoeven</t>
    </r>
    <r>
      <rPr>
        <sz val="8"/>
        <rFont val="Arial"/>
        <family val="2"/>
      </rPr>
      <t xml:space="preserve">i, </t>
    </r>
    <r>
      <rPr>
        <i/>
        <sz val="8"/>
        <rFont val="Arial"/>
        <family val="2"/>
      </rPr>
      <t>Megalobrama spp</t>
    </r>
    <r>
      <rPr>
        <sz val="8"/>
        <rFont val="Arial"/>
        <family val="2"/>
      </rPr>
      <t>.), Fresh or Chilled</t>
    </r>
  </si>
  <si>
    <t>0303920000</t>
  </si>
  <si>
    <t>034282200</t>
  </si>
  <si>
    <t>Shark fins, Frozen</t>
  </si>
  <si>
    <t>0303990000</t>
  </si>
  <si>
    <t>034282900</t>
  </si>
  <si>
    <t>Fish Livers, roes, milt, fish fins, heads, tails, maws other than Shark 
Fins, Frozen</t>
  </si>
  <si>
    <t>0303591000</t>
  </si>
  <si>
    <t>034289100</t>
  </si>
  <si>
    <t>0303592000</t>
  </si>
  <si>
    <t>034289200</t>
  </si>
  <si>
    <t>0303891100</t>
  </si>
  <si>
    <t>034289110</t>
  </si>
  <si>
    <t>034289140</t>
  </si>
  <si>
    <t>0303599000</t>
  </si>
  <si>
    <t>034289900</t>
  </si>
  <si>
    <t xml:space="preserve">Other Marine Fish, o/t Silver Pomfrets, Indian Mackerels, and Island Mackerels, excluding Fish Fillets, Livers and Roes, Frozen  </t>
  </si>
  <si>
    <t xml:space="preserve">Grouper excluding Fish Fillets, Livers and Roes, Frozen </t>
  </si>
  <si>
    <r>
      <t>Pacific Bluefin Tunas (</t>
    </r>
    <r>
      <rPr>
        <i/>
        <sz val="8"/>
        <rFont val="Arial"/>
        <family val="2"/>
      </rPr>
      <t>Thunnus orientalis</t>
    </r>
    <r>
      <rPr>
        <sz val="8"/>
        <rFont val="Arial"/>
        <family val="2"/>
      </rPr>
      <t>), excluding Fish Fillets, Livers and Roes, Frozen</t>
    </r>
  </si>
  <si>
    <r>
      <t>Southern Bluefin Tunas (</t>
    </r>
    <r>
      <rPr>
        <i/>
        <sz val="8"/>
        <rFont val="Arial"/>
        <family val="2"/>
      </rPr>
      <t>Thunnus maccoyii</t>
    </r>
    <r>
      <rPr>
        <sz val="8"/>
        <rFont val="Arial"/>
        <family val="2"/>
      </rPr>
      <t xml:space="preserve">), excluding Fish Fillets, livers and Roes, Frozen </t>
    </r>
  </si>
  <si>
    <r>
      <t>Pacific Mackerel (</t>
    </r>
    <r>
      <rPr>
        <i/>
        <sz val="8"/>
        <rFont val="Arial"/>
        <family val="2"/>
      </rPr>
      <t>Scomber japonicus</t>
    </r>
    <r>
      <rPr>
        <sz val="8"/>
        <rFont val="Arial"/>
        <family val="2"/>
      </rPr>
      <t>), excl. Fish Fillets, Livers and 
Roes, Frozen</t>
    </r>
  </si>
  <si>
    <t>0303910000</t>
  </si>
  <si>
    <t>034291000</t>
  </si>
  <si>
    <t>Fish Livers , Roes and Milt, Frozen</t>
  </si>
  <si>
    <t>Fish Livers, Roes and Milt , Fresh or Chilled</t>
  </si>
  <si>
    <t>0305399900</t>
  </si>
  <si>
    <t>035129900</t>
  </si>
  <si>
    <t>0305399100</t>
  </si>
  <si>
    <t>035129910</t>
  </si>
  <si>
    <t>0305399200</t>
  </si>
  <si>
    <t>035129920</t>
  </si>
  <si>
    <t>Other Fish other than Freshwater Fish and Marine Fish, Dried, whether or not Salted but not Smoked</t>
  </si>
  <si>
    <t>Other Freshwater Fish, Dried, whether or not Salted but not Smoked</t>
  </si>
  <si>
    <t>Other Marine Fish, Dried, whether or not Salted but not Smoked</t>
  </si>
  <si>
    <t>0305540000</t>
  </si>
  <si>
    <t>035134000</t>
  </si>
  <si>
    <t>0305592100</t>
  </si>
  <si>
    <t>035139210</t>
  </si>
  <si>
    <t>0305592900</t>
  </si>
  <si>
    <t>035139290</t>
  </si>
  <si>
    <r>
      <t>Herrings (</t>
    </r>
    <r>
      <rPr>
        <i/>
        <sz val="8"/>
        <rFont val="Arial"/>
        <family val="2"/>
      </rPr>
      <t>Clupea harengus, Clupea pallasii</t>
    </r>
    <r>
      <rPr>
        <sz val="8"/>
        <rFont val="Arial"/>
        <family val="2"/>
      </rPr>
      <t>), Anchovies (</t>
    </r>
    <r>
      <rPr>
        <i/>
        <sz val="8"/>
        <rFont val="Arial"/>
        <family val="2"/>
      </rPr>
      <t>Engraulis spp</t>
    </r>
    <r>
      <rPr>
        <sz val="8"/>
        <rFont val="Arial"/>
        <family val="2"/>
      </rPr>
      <t>.), Sardines (S</t>
    </r>
    <r>
      <rPr>
        <i/>
        <sz val="8"/>
        <rFont val="Arial"/>
        <family val="2"/>
      </rPr>
      <t>ardina pilchardus, Sardinops spp</t>
    </r>
    <r>
      <rPr>
        <sz val="8"/>
        <rFont val="Arial"/>
        <family val="2"/>
      </rPr>
      <t>.), Sardinella (</t>
    </r>
    <r>
      <rPr>
        <i/>
        <sz val="8"/>
        <rFont val="Arial"/>
        <family val="2"/>
      </rPr>
      <t>Sardinella spp</t>
    </r>
    <r>
      <rPr>
        <sz val="8"/>
        <rFont val="Arial"/>
        <family val="2"/>
      </rPr>
      <t>.), Brisling or Sprats (</t>
    </r>
    <r>
      <rPr>
        <i/>
        <sz val="8"/>
        <rFont val="Arial"/>
        <family val="2"/>
      </rPr>
      <t>Sprattus sprattus</t>
    </r>
    <r>
      <rPr>
        <sz val="8"/>
        <rFont val="Arial"/>
        <family val="2"/>
      </rPr>
      <t>), Mackerel (</t>
    </r>
    <r>
      <rPr>
        <i/>
        <sz val="8"/>
        <rFont val="Arial"/>
        <family val="2"/>
      </rPr>
      <t>Scomber scombrus, Scomber australasicus, Scomber japonicus</t>
    </r>
    <r>
      <rPr>
        <sz val="8"/>
        <rFont val="Arial"/>
        <family val="2"/>
      </rPr>
      <t>), Indian Mackerels (</t>
    </r>
    <r>
      <rPr>
        <i/>
        <sz val="8"/>
        <rFont val="Arial"/>
        <family val="2"/>
      </rPr>
      <t>Rastrelliger spp</t>
    </r>
    <r>
      <rPr>
        <sz val="8"/>
        <rFont val="Arial"/>
        <family val="2"/>
      </rPr>
      <t>.), Seerfishes (</t>
    </r>
    <r>
      <rPr>
        <i/>
        <sz val="8"/>
        <rFont val="Arial"/>
        <family val="2"/>
      </rPr>
      <t>Scomberomorus spp</t>
    </r>
    <r>
      <rPr>
        <sz val="8"/>
        <rFont val="Arial"/>
        <family val="2"/>
      </rPr>
      <t>.), Jack and Horse Mackerel (</t>
    </r>
    <r>
      <rPr>
        <i/>
        <sz val="8"/>
        <rFont val="Arial"/>
        <family val="2"/>
      </rPr>
      <t>Trachurus spp</t>
    </r>
    <r>
      <rPr>
        <sz val="8"/>
        <rFont val="Arial"/>
        <family val="2"/>
      </rPr>
      <t>.), Jacks, Crevalles (</t>
    </r>
    <r>
      <rPr>
        <i/>
        <sz val="8"/>
        <rFont val="Arial"/>
        <family val="2"/>
      </rPr>
      <t>Caranx spp</t>
    </r>
    <r>
      <rPr>
        <sz val="8"/>
        <rFont val="Arial"/>
        <family val="2"/>
      </rPr>
      <t>.), Cobia (</t>
    </r>
    <r>
      <rPr>
        <i/>
        <sz val="8"/>
        <rFont val="Arial"/>
        <family val="2"/>
      </rPr>
      <t>Rachycentron canadum</t>
    </r>
    <r>
      <rPr>
        <sz val="8"/>
        <rFont val="Arial"/>
        <family val="2"/>
      </rPr>
      <t>), Silver Pomfrets (</t>
    </r>
    <r>
      <rPr>
        <i/>
        <sz val="8"/>
        <rFont val="Arial"/>
        <family val="2"/>
      </rPr>
      <t>Pampus spp</t>
    </r>
    <r>
      <rPr>
        <sz val="8"/>
        <rFont val="Arial"/>
        <family val="2"/>
      </rPr>
      <t>.), Pacific Saury (</t>
    </r>
    <r>
      <rPr>
        <i/>
        <sz val="8"/>
        <rFont val="Arial"/>
        <family val="2"/>
      </rPr>
      <t>Cololabis saira</t>
    </r>
    <r>
      <rPr>
        <sz val="8"/>
        <rFont val="Arial"/>
        <family val="2"/>
      </rPr>
      <t>), Scads (</t>
    </r>
    <r>
      <rPr>
        <i/>
        <sz val="8"/>
        <rFont val="Arial"/>
        <family val="2"/>
      </rPr>
      <t>Decapterus</t>
    </r>
    <r>
      <rPr>
        <sz val="8"/>
        <rFont val="Arial"/>
        <family val="2"/>
      </rPr>
      <t xml:space="preserve"> </t>
    </r>
    <r>
      <rPr>
        <i/>
        <sz val="8"/>
        <rFont val="Arial"/>
        <family val="2"/>
      </rPr>
      <t>spp</t>
    </r>
    <r>
      <rPr>
        <sz val="8"/>
        <rFont val="Arial"/>
        <family val="2"/>
      </rPr>
      <t>.), Capelin (</t>
    </r>
    <r>
      <rPr>
        <i/>
        <sz val="8"/>
        <rFont val="Arial"/>
        <family val="2"/>
      </rPr>
      <t>Mallotus villosus</t>
    </r>
    <r>
      <rPr>
        <sz val="8"/>
        <rFont val="Arial"/>
        <family val="2"/>
      </rPr>
      <t>), Swordfish (</t>
    </r>
    <r>
      <rPr>
        <i/>
        <sz val="8"/>
        <rFont val="Arial"/>
        <family val="2"/>
      </rPr>
      <t>Xiphias gladius</t>
    </r>
    <r>
      <rPr>
        <sz val="8"/>
        <rFont val="Arial"/>
        <family val="2"/>
      </rPr>
      <t>), Kawakawa (</t>
    </r>
    <r>
      <rPr>
        <i/>
        <sz val="8"/>
        <rFont val="Arial"/>
        <family val="2"/>
      </rPr>
      <t>Euthynnus affinis</t>
    </r>
    <r>
      <rPr>
        <sz val="8"/>
        <rFont val="Arial"/>
        <family val="2"/>
      </rPr>
      <t>), Bonitos (</t>
    </r>
    <r>
      <rPr>
        <i/>
        <sz val="8"/>
        <rFont val="Arial"/>
        <family val="2"/>
      </rPr>
      <t>Sarda spp</t>
    </r>
    <r>
      <rPr>
        <sz val="8"/>
        <rFont val="Arial"/>
        <family val="2"/>
      </rPr>
      <t>.), Marlins, Sailfishes, Spearfish (Istiophoridae), Dried, whether or not Salted but not Smoked</t>
    </r>
  </si>
  <si>
    <r>
      <t>Anchovies (</t>
    </r>
    <r>
      <rPr>
        <i/>
        <sz val="8"/>
        <rFont val="Arial"/>
        <family val="2"/>
      </rPr>
      <t>Stolephorus spp., Coilia spp., Setipinna spp., Lycothrissa spp. and Thryssa spp., Encrasicholina spp.</t>
    </r>
    <r>
      <rPr>
        <sz val="8"/>
        <rFont val="Arial"/>
        <family val="2"/>
      </rPr>
      <t>), Dried, whether or not Salted but not Smoked</t>
    </r>
  </si>
  <si>
    <r>
      <t>Marine Fish other than Anchovies (</t>
    </r>
    <r>
      <rPr>
        <i/>
        <sz val="8"/>
        <rFont val="Arial"/>
        <family val="2"/>
      </rPr>
      <t>Stolephorus spp., Coilia spp., Setipinna spp., Lycothrissa spp. and Thryssa spp., Encrasicholina</t>
    </r>
    <r>
      <rPr>
        <sz val="8"/>
        <rFont val="Arial"/>
        <family val="2"/>
      </rPr>
      <t xml:space="preserve"> </t>
    </r>
    <r>
      <rPr>
        <i/>
        <sz val="8"/>
        <rFont val="Arial"/>
        <family val="2"/>
      </rPr>
      <t>spp</t>
    </r>
    <r>
      <rPr>
        <sz val="8"/>
        <rFont val="Arial"/>
        <family val="2"/>
      </rPr>
      <t>.), Dried, whether or not Salted but not Smoked</t>
    </r>
  </si>
  <si>
    <t>0305721100</t>
  </si>
  <si>
    <t>035302110</t>
  </si>
  <si>
    <t>0305721900</t>
  </si>
  <si>
    <t>035302190</t>
  </si>
  <si>
    <t>0305729900</t>
  </si>
  <si>
    <t>035302990</t>
  </si>
  <si>
    <t>Cod, Maws</t>
  </si>
  <si>
    <t>Fishmaws other than Cod</t>
  </si>
  <si>
    <t>Other Fish other than Cod other than FishMaws</t>
  </si>
  <si>
    <t>0305799000</t>
  </si>
  <si>
    <t>035309900</t>
  </si>
  <si>
    <t>Other Fish other than Fishmaws</t>
  </si>
  <si>
    <t>0305209000</t>
  </si>
  <si>
    <t>035409000</t>
  </si>
  <si>
    <t>Other Fish o/t Freshwater Fish, Livers &amp; Roes, Dried, Salted or in Brine</t>
  </si>
  <si>
    <t>0306171100</t>
  </si>
  <si>
    <t>036117110</t>
  </si>
  <si>
    <r>
      <t>Giant Tiger Prawns (</t>
    </r>
    <r>
      <rPr>
        <i/>
        <sz val="8"/>
        <rFont val="Arial"/>
        <family val="2"/>
      </rPr>
      <t>Penaeus monodon</t>
    </r>
    <r>
      <rPr>
        <sz val="8"/>
        <rFont val="Arial"/>
        <family val="2"/>
      </rPr>
      <t>), Headless, Frozen</t>
    </r>
  </si>
  <si>
    <t>0306172100</t>
  </si>
  <si>
    <t>036117210</t>
  </si>
  <si>
    <r>
      <t>Whiteleg Shrimps (</t>
    </r>
    <r>
      <rPr>
        <i/>
        <sz val="8"/>
        <rFont val="Arial"/>
        <family val="2"/>
      </rPr>
      <t>Liptopenaeus vannamei</t>
    </r>
    <r>
      <rPr>
        <sz val="8"/>
        <rFont val="Arial"/>
        <family val="2"/>
      </rPr>
      <t>), Headless, with Tail, 
Frozen</t>
    </r>
  </si>
  <si>
    <t>0306172200</t>
  </si>
  <si>
    <t>036117220</t>
  </si>
  <si>
    <r>
      <t>Whiteleg Shrimps (</t>
    </r>
    <r>
      <rPr>
        <i/>
        <sz val="8"/>
        <rFont val="Arial"/>
        <family val="2"/>
      </rPr>
      <t>Liptopenaeus vannamei</t>
    </r>
    <r>
      <rPr>
        <sz val="8"/>
        <rFont val="Arial"/>
        <family val="2"/>
      </rPr>
      <t>), Headless, without Tail, 
Frozen</t>
    </r>
  </si>
  <si>
    <t>0306172900</t>
  </si>
  <si>
    <t>036117290</t>
  </si>
  <si>
    <r>
      <t>Whiteleg Shrimps (</t>
    </r>
    <r>
      <rPr>
        <i/>
        <sz val="8"/>
        <rFont val="Arial"/>
        <family val="2"/>
      </rPr>
      <t>Liptopenaeus vannamei</t>
    </r>
    <r>
      <rPr>
        <sz val="8"/>
        <rFont val="Arial"/>
        <family val="2"/>
      </rPr>
      <t>), o/t Headless, Frozen</t>
    </r>
  </si>
  <si>
    <t>0306119000</t>
  </si>
  <si>
    <t>036191100</t>
  </si>
  <si>
    <t>Rock Lobster and Other Sea CrawFish, o/t Smoked, Frozen</t>
  </si>
  <si>
    <t>0306129000</t>
  </si>
  <si>
    <t>036192100</t>
  </si>
  <si>
    <r>
      <t>Lobsters (</t>
    </r>
    <r>
      <rPr>
        <i/>
        <sz val="8"/>
        <rFont val="Arial"/>
        <family val="2"/>
      </rPr>
      <t>Homarus spp</t>
    </r>
    <r>
      <rPr>
        <sz val="8"/>
        <rFont val="Arial"/>
        <family val="2"/>
      </rPr>
      <t>.), o/t Smoked, Frozen</t>
    </r>
  </si>
  <si>
    <t>0306312000</t>
  </si>
  <si>
    <t>036201200</t>
  </si>
  <si>
    <t>0306313000</t>
  </si>
  <si>
    <t>036201300</t>
  </si>
  <si>
    <t>Rock Lobster &amp; Other Sea Crawfish, Fresh or Chilled</t>
  </si>
  <si>
    <t>0306361900</t>
  </si>
  <si>
    <t>036202190</t>
  </si>
  <si>
    <t>0306322000</t>
  </si>
  <si>
    <t>036202200</t>
  </si>
  <si>
    <t>0306922900</t>
  </si>
  <si>
    <t>036202290</t>
  </si>
  <si>
    <t>0306362300</t>
  </si>
  <si>
    <t>036202300</t>
  </si>
  <si>
    <t>0306923900</t>
  </si>
  <si>
    <t>036202390</t>
  </si>
  <si>
    <t>0306391000</t>
  </si>
  <si>
    <t>036202910</t>
  </si>
  <si>
    <t>0306361100</t>
  </si>
  <si>
    <t>036203100</t>
  </si>
  <si>
    <t>0306361200</t>
  </si>
  <si>
    <t>036203200</t>
  </si>
  <si>
    <t>0306330000</t>
  </si>
  <si>
    <t>036203300</t>
  </si>
  <si>
    <t>Crabs, Live, Fresh or Chilled</t>
  </si>
  <si>
    <t>0306363300</t>
  </si>
  <si>
    <t>036203310</t>
  </si>
  <si>
    <t>Giant River Prawns, Fresh or Chilled</t>
  </si>
  <si>
    <t>0306933000</t>
  </si>
  <si>
    <t>036203320</t>
  </si>
  <si>
    <t>Crabs, o/t in Airtight Containers</t>
  </si>
  <si>
    <t>0306363900</t>
  </si>
  <si>
    <t>036203900</t>
  </si>
  <si>
    <t>Other Shrimps and Prawns, o/t Giant Tiger Prawns, Whiteleg Shrimps and Giant River Prawns, Fresh or Chilled</t>
  </si>
  <si>
    <t>0306362200</t>
  </si>
  <si>
    <t>036204200</t>
  </si>
  <si>
    <t>0306323000</t>
  </si>
  <si>
    <t>036204300</t>
  </si>
  <si>
    <r>
      <t>Lobsters (</t>
    </r>
    <r>
      <rPr>
        <i/>
        <sz val="8"/>
        <rFont val="Arial"/>
        <family val="2"/>
      </rPr>
      <t>Homarus spp</t>
    </r>
    <r>
      <rPr>
        <sz val="8"/>
        <rFont val="Arial"/>
        <family val="2"/>
      </rPr>
      <t>.), Fresh or Chilled</t>
    </r>
  </si>
  <si>
    <t>0306352000</t>
  </si>
  <si>
    <t>036205200</t>
  </si>
  <si>
    <t>0306952100</t>
  </si>
  <si>
    <t>036205210</t>
  </si>
  <si>
    <t>Shrimps and Prawns in Airtight Containers, in Shell, Cooked by Steaming or Boiling in water</t>
  </si>
  <si>
    <t>0306952900</t>
  </si>
  <si>
    <t>036205290</t>
  </si>
  <si>
    <t>Shrimps and Prawns in Airtight Containers, o/t in Shell, Cooked by Steaming or Boiling in water</t>
  </si>
  <si>
    <t>0306353000</t>
  </si>
  <si>
    <t>036205300</t>
  </si>
  <si>
    <t>0306953000</t>
  </si>
  <si>
    <t>036205310</t>
  </si>
  <si>
    <t>0306361300</t>
  </si>
  <si>
    <t>036206130</t>
  </si>
  <si>
    <t>0306362100</t>
  </si>
  <si>
    <t>036206210</t>
  </si>
  <si>
    <t>0306362900</t>
  </si>
  <si>
    <t>036206290</t>
  </si>
  <si>
    <t>0306363100</t>
  </si>
  <si>
    <t>036206310</t>
  </si>
  <si>
    <t>0306363200</t>
  </si>
  <si>
    <t>036206320</t>
  </si>
  <si>
    <t>0306393000</t>
  </si>
  <si>
    <t>036209300</t>
  </si>
  <si>
    <t>0306992900</t>
  </si>
  <si>
    <t>036209290</t>
  </si>
  <si>
    <t>0306993900</t>
  </si>
  <si>
    <t>036209390</t>
  </si>
  <si>
    <t>Other Crustaceans, including Flours, Meals and Pellets, Fit  for Human Consumption, o/t in Airtight Containers, o/t Smoked</t>
  </si>
  <si>
    <t>0307112000</t>
  </si>
  <si>
    <t>036311200</t>
  </si>
  <si>
    <t>Oysters, Fresh or Chilled</t>
  </si>
  <si>
    <t>0307120000</t>
  </si>
  <si>
    <t>036311210</t>
  </si>
  <si>
    <t>0307421100</t>
  </si>
  <si>
    <t>036334211</t>
  </si>
  <si>
    <t>0307422100</t>
  </si>
  <si>
    <t>036334221</t>
  </si>
  <si>
    <t>0307212000</t>
  </si>
  <si>
    <t>036350070</t>
  </si>
  <si>
    <t>Scallops, Fresh or Chilled</t>
  </si>
  <si>
    <t>0307421900</t>
  </si>
  <si>
    <t>036354219</t>
  </si>
  <si>
    <t>0307422900</t>
  </si>
  <si>
    <t>036354229</t>
  </si>
  <si>
    <t>0307811000</t>
  </si>
  <si>
    <t>036358100</t>
  </si>
  <si>
    <t>0307812000</t>
  </si>
  <si>
    <t>036358200</t>
  </si>
  <si>
    <r>
      <t>Abalone (</t>
    </r>
    <r>
      <rPr>
        <i/>
        <sz val="8"/>
        <rFont val="Arial"/>
        <family val="2"/>
      </rPr>
      <t>Haliotis spp</t>
    </r>
    <r>
      <rPr>
        <sz val="8"/>
        <rFont val="Arial"/>
        <family val="2"/>
      </rPr>
      <t>.), Fresh or Chilled</t>
    </r>
  </si>
  <si>
    <t>0307821000</t>
  </si>
  <si>
    <t>036358210</t>
  </si>
  <si>
    <t>0307520000</t>
  </si>
  <si>
    <t>036372000</t>
  </si>
  <si>
    <t>0307593000</t>
  </si>
  <si>
    <t>036373000</t>
  </si>
  <si>
    <r>
      <t>Octopus (</t>
    </r>
    <r>
      <rPr>
        <i/>
        <sz val="8"/>
        <rFont val="Arial"/>
        <family val="2"/>
      </rPr>
      <t>Octopus spp</t>
    </r>
    <r>
      <rPr>
        <sz val="8"/>
        <rFont val="Arial"/>
        <family val="2"/>
      </rPr>
      <t>.), Smoked</t>
    </r>
  </si>
  <si>
    <t>0307431000</t>
  </si>
  <si>
    <t>036374310</t>
  </si>
  <si>
    <t>0307492100</t>
  </si>
  <si>
    <t>036374920</t>
  </si>
  <si>
    <t>0308120000</t>
  </si>
  <si>
    <t>036390010</t>
  </si>
  <si>
    <t>0307220000</t>
  </si>
  <si>
    <t>036390020</t>
  </si>
  <si>
    <t>0307293000</t>
  </si>
  <si>
    <t>036390030</t>
  </si>
  <si>
    <t>0307871000</t>
  </si>
  <si>
    <t>036390100</t>
  </si>
  <si>
    <t>0307720000</t>
  </si>
  <si>
    <t>036390200</t>
  </si>
  <si>
    <t>0307793000</t>
  </si>
  <si>
    <t>036390300</t>
  </si>
  <si>
    <t>Clams, Cockles and Ark Shells, Dried, Salted or in Brine</t>
  </si>
  <si>
    <t>0307920000</t>
  </si>
  <si>
    <t>036392000</t>
  </si>
  <si>
    <t xml:space="preserve">Other Molluscs, incl. Flours, Meals and Pellets, Fit For Human
Consumption, Frozen </t>
  </si>
  <si>
    <r>
      <t>Other Abalone (</t>
    </r>
    <r>
      <rPr>
        <i/>
        <sz val="8"/>
        <rFont val="Arial"/>
        <family val="2"/>
      </rPr>
      <t>Haliotis spp</t>
    </r>
    <r>
      <rPr>
        <sz val="8"/>
        <rFont val="Arial"/>
        <family val="2"/>
      </rPr>
      <t>.), Dried, Salted or in Brine</t>
    </r>
  </si>
  <si>
    <t>0308220000</t>
  </si>
  <si>
    <t>036392020</t>
  </si>
  <si>
    <t>0307993000</t>
  </si>
  <si>
    <t>036393000</t>
  </si>
  <si>
    <t>0307320000</t>
  </si>
  <si>
    <t>036393020</t>
  </si>
  <si>
    <t>0307830000</t>
  </si>
  <si>
    <t>036393030</t>
  </si>
  <si>
    <t>0307393000</t>
  </si>
  <si>
    <t>036393090</t>
  </si>
  <si>
    <t>Mussels, Dried, Salted  or in Brine</t>
  </si>
  <si>
    <t>0307492900</t>
  </si>
  <si>
    <t>036394290</t>
  </si>
  <si>
    <t>Other Aquatic Invertebrates, o/t Cuttle Fish, Dried, Salted or in Brine</t>
  </si>
  <si>
    <t>0307439000</t>
  </si>
  <si>
    <t>036394390</t>
  </si>
  <si>
    <t>Other Aquatic Invertebrates, o/t Cuttle Fish, Frozen</t>
  </si>
  <si>
    <t>0307995000</t>
  </si>
  <si>
    <t>036395000</t>
  </si>
  <si>
    <t>Other Molluscs, o/t Flours, Meals and Pellets</t>
  </si>
  <si>
    <t>Sea Cucumbers, o/t Dried, Salted or in Brine</t>
  </si>
  <si>
    <t>1604149000</t>
  </si>
  <si>
    <t>037131110</t>
  </si>
  <si>
    <r>
      <t>Skipjack and Bonito (</t>
    </r>
    <r>
      <rPr>
        <i/>
        <sz val="8"/>
        <rFont val="Arial"/>
        <family val="2"/>
      </rPr>
      <t>Sarda spp</t>
    </r>
    <r>
      <rPr>
        <sz val="8"/>
        <rFont val="Arial"/>
        <family val="2"/>
      </rPr>
      <t>.), Whole or in Pieces, but not Minced, o/t Tunas in Airtight Containers</t>
    </r>
  </si>
  <si>
    <r>
      <t>Tunas, Skipjack and Bonito (</t>
    </r>
    <r>
      <rPr>
        <i/>
        <sz val="8"/>
        <rFont val="Arial"/>
        <family val="2"/>
      </rPr>
      <t>Sarda spp</t>
    </r>
    <r>
      <rPr>
        <sz val="8"/>
        <rFont val="Arial"/>
        <family val="2"/>
      </rPr>
      <t>.), Whole or in Pieces, but not Minced, other than in in Airtight Containers</t>
    </r>
  </si>
  <si>
    <t>1604181000</t>
  </si>
  <si>
    <t>037153100</t>
  </si>
  <si>
    <t>Sharks' Fins, Ready for Immediate Consumptions</t>
  </si>
  <si>
    <t>1604189900</t>
  </si>
  <si>
    <t>037153290</t>
  </si>
  <si>
    <t>Sharks' Fins, Ready for Immediate Consumptions, o/t in Airtight Containers</t>
  </si>
  <si>
    <t>1604199000</t>
  </si>
  <si>
    <t>037159090</t>
  </si>
  <si>
    <t>Other Prepared or Preserved Fish, o/t Horse Mackerels</t>
  </si>
  <si>
    <t>1604202000</t>
  </si>
  <si>
    <t>037160210</t>
  </si>
  <si>
    <t>Fish Sausages</t>
  </si>
  <si>
    <t>1604203000</t>
  </si>
  <si>
    <t>037160220</t>
  </si>
  <si>
    <t>Fish Ball</t>
  </si>
  <si>
    <t>1604204000</t>
  </si>
  <si>
    <t>037160230</t>
  </si>
  <si>
    <t>Fish Paste</t>
  </si>
  <si>
    <t>037160290</t>
  </si>
  <si>
    <t>Other Prepared or Preserved Fish, o/t  in Airtight Containers</t>
  </si>
  <si>
    <t>0306111000</t>
  </si>
  <si>
    <t>037214900</t>
  </si>
  <si>
    <t>1605292000</t>
  </si>
  <si>
    <t>037215900</t>
  </si>
  <si>
    <t>Shrimps Ball, Prepared or Preserved</t>
  </si>
  <si>
    <t>1605293000</t>
  </si>
  <si>
    <t>037215910</t>
  </si>
  <si>
    <t>Breaded Shrimps, Prepared or Preserved</t>
  </si>
  <si>
    <t>1605299000</t>
  </si>
  <si>
    <t>037215990</t>
  </si>
  <si>
    <t>Shrimps and Prawns other than Shrimps Ball and Breaded Shrimps, Prepared or Preserved</t>
  </si>
  <si>
    <t>1605300000</t>
  </si>
  <si>
    <t>037216900</t>
  </si>
  <si>
    <t>Lobsters, Prepared or Preserved</t>
  </si>
  <si>
    <t>1605400000</t>
  </si>
  <si>
    <t>037217900</t>
  </si>
  <si>
    <t>Other Crustaceans, Prepared or Preserved</t>
  </si>
  <si>
    <t>0307493000</t>
  </si>
  <si>
    <t>037224930</t>
  </si>
  <si>
    <t>1605610000</t>
  </si>
  <si>
    <t>037227010</t>
  </si>
  <si>
    <t xml:space="preserve">Sea Cucumbers, Prepared or Preserved   </t>
  </si>
  <si>
    <t>1605630000</t>
  </si>
  <si>
    <t>037227030</t>
  </si>
  <si>
    <t xml:space="preserve">Jellyfish, Prepared or Preserved   </t>
  </si>
  <si>
    <t>1605690000</t>
  </si>
  <si>
    <t>037227040</t>
  </si>
  <si>
    <t>Other Aquatic Invertebrates, Prepared or Preserved</t>
  </si>
  <si>
    <t>1605510000</t>
  </si>
  <si>
    <t>037227100</t>
  </si>
  <si>
    <t>Oysters, Prepared or Preserved</t>
  </si>
  <si>
    <t>1605520000</t>
  </si>
  <si>
    <t>037227200</t>
  </si>
  <si>
    <t>Scallops, including Queen Scallops, Prepared or Preserved</t>
  </si>
  <si>
    <t>1605530000</t>
  </si>
  <si>
    <t>037227300</t>
  </si>
  <si>
    <t>Mussels, Prepared or Preserved</t>
  </si>
  <si>
    <t>1605541000</t>
  </si>
  <si>
    <t>037227410</t>
  </si>
  <si>
    <t>1605549000</t>
  </si>
  <si>
    <t>037227490</t>
  </si>
  <si>
    <t>1605550000</t>
  </si>
  <si>
    <t>037227500</t>
  </si>
  <si>
    <t>Octopus, Prepared or Preserved</t>
  </si>
  <si>
    <t>1605560000</t>
  </si>
  <si>
    <t>037227600</t>
  </si>
  <si>
    <t>Clams, Cockles and Arkshells, Prepared or Preserved</t>
  </si>
  <si>
    <t>1605571000</t>
  </si>
  <si>
    <t>037227710</t>
  </si>
  <si>
    <t>Cuttle Fish and Squid, in Airtight Containers for Retail, Prepared or Preserved</t>
  </si>
  <si>
    <t>Cuttle Fish and Squid, o/t in Airtight Containers for Retail, Prepared or Preserved</t>
  </si>
  <si>
    <t>Abalone, in Airtight Containers for Retail, Prepared or Preserved</t>
  </si>
  <si>
    <t>1605579000</t>
  </si>
  <si>
    <t>037227790</t>
  </si>
  <si>
    <t>Abalone, o/t in Airtight Containers for Retail, Prepared or Preserved</t>
  </si>
  <si>
    <t>1605580000</t>
  </si>
  <si>
    <t>037227800</t>
  </si>
  <si>
    <t>1605590000</t>
  </si>
  <si>
    <t>037227900</t>
  </si>
  <si>
    <t>Snails, other than Sea Snails, Prepared or Preserved</t>
  </si>
  <si>
    <t>Other Molluscs, Prepared or Preserved</t>
  </si>
  <si>
    <t>081420000</t>
  </si>
  <si>
    <t>2301202000</t>
  </si>
  <si>
    <t>081422000</t>
  </si>
  <si>
    <t>0511912000</t>
  </si>
  <si>
    <t>291962000</t>
  </si>
  <si>
    <t>Artemia Egg (Brine Shrimps Egg)</t>
  </si>
  <si>
    <t>0511913000</t>
  </si>
  <si>
    <t>291963000</t>
  </si>
  <si>
    <t>Fish Skin</t>
  </si>
  <si>
    <t>1302391100</t>
  </si>
  <si>
    <t>292960050</t>
  </si>
  <si>
    <t>Powder, Semi-refined Carrageenan</t>
  </si>
  <si>
    <t>1302391200</t>
  </si>
  <si>
    <t>292960070</t>
  </si>
  <si>
    <t>Powder, Refined Carrageenan</t>
  </si>
  <si>
    <t>1302391300</t>
  </si>
  <si>
    <t>292963000</t>
  </si>
  <si>
    <t>Alkali Treated Carragenan Chips (ATCC)</t>
  </si>
  <si>
    <t>1302391900</t>
  </si>
  <si>
    <t>292969900</t>
  </si>
  <si>
    <t>Carrageenan other than Powder, Semi-refined, Powder Refined and 
Alkali Treated Carragenan Chips (ATCC)</t>
  </si>
  <si>
    <t>1212211100</t>
  </si>
  <si>
    <t>292972200</t>
  </si>
  <si>
    <r>
      <t>Seaweeds and other Algae</t>
    </r>
    <r>
      <rPr>
        <sz val="8"/>
        <color indexed="8"/>
        <rFont val="Arial"/>
        <family val="2"/>
      </rPr>
      <t>, of a kind used in Pharmacy</t>
    </r>
  </si>
  <si>
    <r>
      <t>Seaweed and Other Algae</t>
    </r>
    <r>
      <rPr>
        <i/>
        <sz val="8"/>
        <color indexed="8"/>
        <rFont val="Arial"/>
        <family val="2"/>
      </rPr>
      <t>, (Eucheuma spinosum),</t>
    </r>
    <r>
      <rPr>
        <sz val="8"/>
        <color indexed="8"/>
        <rFont val="Arial"/>
        <family val="2"/>
      </rPr>
      <t>Fit for Human Consumption</t>
    </r>
  </si>
  <si>
    <t>1212211200</t>
  </si>
  <si>
    <t>292972220</t>
  </si>
  <si>
    <r>
      <t>Seaweed and Other Algae</t>
    </r>
    <r>
      <rPr>
        <i/>
        <sz val="8"/>
        <color indexed="8"/>
        <rFont val="Arial"/>
        <family val="2"/>
      </rPr>
      <t>, (Eucheuma cottonii),</t>
    </r>
    <r>
      <rPr>
        <sz val="8"/>
        <color indexed="8"/>
        <rFont val="Arial"/>
        <family val="2"/>
      </rPr>
      <t>Fit for Human Consumption</t>
    </r>
  </si>
  <si>
    <t>Other Seaweeds and other Algae</t>
  </si>
  <si>
    <t>1212211900</t>
  </si>
  <si>
    <t>292972390</t>
  </si>
  <si>
    <t>Other Seaweeds and other Algae, other than Fresh, Chilled or Dried</t>
  </si>
  <si>
    <t>Fish Fat and Oils and their Fractions, Solid Fraction, not Chemically Modified</t>
  </si>
  <si>
    <t>Fish Fat and Oils and their Fractions, o/t Solid Fraction, not Chemically Modified</t>
  </si>
  <si>
    <t>Flours, Meals and Pellets, of Fish, with a Protein Content of less than 60% by Weight</t>
  </si>
  <si>
    <t>Shrimps and Prawns, o/t in Airtight Containers</t>
  </si>
  <si>
    <t>Crabs, o/t Soft Shell Crabs, Frozen</t>
  </si>
  <si>
    <t>Other Crustaceans, incl. Flours, Meals and Pellets, Fit for Human Consumption, Frozen</t>
  </si>
  <si>
    <t>Rock Lobster and Sea Crawfish, Alive</t>
  </si>
  <si>
    <t>Other Shrimps and Prawns, Breeder, o/t Giant Tiger Prawns, Whiteleg Shrimps and Giant River Prawns, Alive</t>
  </si>
  <si>
    <t>Lobsters, Alive</t>
  </si>
  <si>
    <t>Lobsters, o/t Smoked, in Airtight Containers</t>
  </si>
  <si>
    <t>Giant River Prawns, Alive</t>
  </si>
  <si>
    <t>Lobsters, o/t Smoked, o/t in Airtight Containers</t>
  </si>
  <si>
    <t>Other Crustaceans, incl. Flours, Meals &amp; Pellets, Fit For Human Consumption, Alive</t>
  </si>
  <si>
    <r>
      <t>Giant Tiger Prawns (</t>
    </r>
    <r>
      <rPr>
        <i/>
        <sz val="8"/>
        <rFont val="Arial"/>
        <family val="2"/>
      </rPr>
      <t>Penaeus monodon</t>
    </r>
    <r>
      <rPr>
        <sz val="8"/>
        <rFont val="Arial"/>
        <family val="2"/>
      </rPr>
      <t>), Breeder, Alive</t>
    </r>
  </si>
  <si>
    <t>Whiteleg Shrimps, Breeder, Alive</t>
  </si>
  <si>
    <r>
      <t>Whiteleg Shrimps (</t>
    </r>
    <r>
      <rPr>
        <i/>
        <sz val="8"/>
        <rFont val="Arial"/>
        <family val="2"/>
      </rPr>
      <t>Liptopenaeus vannamei</t>
    </r>
    <r>
      <rPr>
        <sz val="8"/>
        <rFont val="Arial"/>
        <family val="2"/>
      </rPr>
      <t>), Alive</t>
    </r>
  </si>
  <si>
    <t>Cold-Water Shrimps and Prawns, Alive</t>
  </si>
  <si>
    <r>
      <t>Giant river prawns (</t>
    </r>
    <r>
      <rPr>
        <i/>
        <sz val="8"/>
        <rFont val="Arial"/>
        <family val="2"/>
      </rPr>
      <t>Macrobrachium rosenbergii</t>
    </r>
    <r>
      <rPr>
        <sz val="8"/>
        <rFont val="Arial"/>
        <family val="2"/>
      </rPr>
      <t>), Breeder, Alive</t>
    </r>
  </si>
  <si>
    <r>
      <t>Giant Tiger Prawns (</t>
    </r>
    <r>
      <rPr>
        <i/>
        <sz val="8"/>
        <rFont val="Arial"/>
        <family val="2"/>
      </rPr>
      <t>Penaeus monodon</t>
    </r>
    <r>
      <rPr>
        <sz val="8"/>
        <rFont val="Arial"/>
        <family val="2"/>
      </rPr>
      <t>), Alive</t>
    </r>
  </si>
  <si>
    <t>Other Shrimps and Prawns, o/t Giant Tiger Prawns, Whiteleg Shrimps and Giant River Prawns, Alive</t>
  </si>
  <si>
    <t>Other Crustaceans, including Flours, Meals and Pellets, Fit  for Human Consumption o/t Smoked, in Airtight Containers</t>
  </si>
  <si>
    <t>Flours, Meals and Pellets of Crustaceans, Fit  for Human Consumption</t>
  </si>
  <si>
    <t>Oysters, Alive</t>
  </si>
  <si>
    <t>Cuttle Fish, Alive</t>
  </si>
  <si>
    <t>Cuttle Fish and Squid, Fresh or Chilled</t>
  </si>
  <si>
    <t>Scallops, Alive</t>
  </si>
  <si>
    <t>Mussels, Alive</t>
  </si>
  <si>
    <t xml:space="preserve">Other Molluscs, including Flours, Meals and Pellets, Fit for Human Consumption, Fresh or Chilled </t>
  </si>
  <si>
    <t>Other Cuttle Fish and Squid, Alive</t>
  </si>
  <si>
    <t>Other Cuttle Fish and Squid, Fresh or Chilled</t>
  </si>
  <si>
    <t>Clams, Cockles and Ark Shells, Alive</t>
  </si>
  <si>
    <r>
      <t xml:space="preserve">Stromboid Conchs </t>
    </r>
    <r>
      <rPr>
        <i/>
        <sz val="8"/>
        <rFont val="Arial"/>
        <family val="2"/>
      </rPr>
      <t>(Strombus spp.)</t>
    </r>
    <r>
      <rPr>
        <sz val="8"/>
        <rFont val="Arial"/>
        <family val="2"/>
      </rPr>
      <t>, Alive</t>
    </r>
  </si>
  <si>
    <t>Cuttle Fish and Squid, Dried, Salted or in Brine</t>
  </si>
  <si>
    <t xml:space="preserve">Other Molluscs, including Flours, Meals and Pellets, Fit for Human Consumption, Dried, Salted or in Brine </t>
  </si>
  <si>
    <t>Other Aquatic Invertebrates, other than Live, o/t Fresh or Chilled, o/t Frozen, o/t Dried, Salted or in Brine o/t Smoked</t>
  </si>
  <si>
    <t>Cuttle Fish and Squid, Frozen</t>
  </si>
  <si>
    <t>Flours, Meals and Pellets, of Fish, with a Protein Content of 60% or more by Weight</t>
  </si>
  <si>
    <t>034115100</t>
  </si>
  <si>
    <t>0301995100</t>
  </si>
  <si>
    <t>034185500</t>
  </si>
  <si>
    <t>034235100</t>
  </si>
  <si>
    <t>0303451000</t>
  </si>
  <si>
    <t>036391000</t>
  </si>
  <si>
    <t>0307881000</t>
  </si>
  <si>
    <t>036394000</t>
  </si>
  <si>
    <t>0307840000</t>
  </si>
  <si>
    <t>036398300</t>
  </si>
  <si>
    <t>037219310</t>
  </si>
  <si>
    <t>0306993100</t>
  </si>
  <si>
    <t>037227020</t>
  </si>
  <si>
    <t>1605620000</t>
  </si>
  <si>
    <t>037229030</t>
  </si>
  <si>
    <t>0308193000</t>
  </si>
  <si>
    <t>411130300</t>
  </si>
  <si>
    <t>1504300000</t>
  </si>
  <si>
    <r>
      <t>Atlantic bluefin tunas (</t>
    </r>
    <r>
      <rPr>
        <i/>
        <sz val="8"/>
        <rFont val="Arial"/>
        <family val="2"/>
      </rPr>
      <t>Thunnus thynnus</t>
    </r>
    <r>
      <rPr>
        <sz val="8"/>
        <rFont val="Arial"/>
        <family val="2"/>
      </rPr>
      <t xml:space="preserve">), excluding fish fillets, Frozen </t>
    </r>
  </si>
  <si>
    <r>
      <t>Stromboid conchs (</t>
    </r>
    <r>
      <rPr>
        <i/>
        <sz val="8"/>
        <rFont val="Arial"/>
        <family val="2"/>
      </rPr>
      <t>Strombus spp</t>
    </r>
    <r>
      <rPr>
        <sz val="8"/>
        <rFont val="Arial"/>
        <family val="2"/>
      </rPr>
      <t>.), Frozen</t>
    </r>
  </si>
  <si>
    <t>Other Sea Urchins, Frozen</t>
  </si>
  <si>
    <t>Sea urchins, Prepared or Preserved</t>
  </si>
  <si>
    <t>Fats and oils and their fractions of marine mammals</t>
  </si>
  <si>
    <t>Milkfish, Breeding, Live</t>
  </si>
  <si>
    <t>0308904000</t>
  </si>
  <si>
    <t>Aquatic Plant</t>
  </si>
  <si>
    <t>0302550000</t>
  </si>
  <si>
    <r>
      <t>Alaska Pollack (</t>
    </r>
    <r>
      <rPr>
        <i/>
        <sz val="8"/>
        <rFont val="Arial"/>
        <family val="2"/>
      </rPr>
      <t>Theragra, Utopycis spp</t>
    </r>
    <r>
      <rPr>
        <sz val="8"/>
        <rFont val="Arial"/>
        <family val="2"/>
      </rPr>
      <t>.) Fresh or chilled</t>
    </r>
  </si>
  <si>
    <t>Other Marine Fish, Alive</t>
  </si>
  <si>
    <r>
      <t>Swordfish (</t>
    </r>
    <r>
      <rPr>
        <i/>
        <sz val="8"/>
        <rFont val="Arial"/>
        <family val="2"/>
      </rPr>
      <t>Xiphias gladius</t>
    </r>
    <r>
      <rPr>
        <sz val="8"/>
        <rFont val="Arial"/>
        <family val="2"/>
      </rPr>
      <t>), excluding Fish Fillets, Livers and Roes, Frozen</t>
    </r>
  </si>
  <si>
    <r>
      <t>Toothfish (</t>
    </r>
    <r>
      <rPr>
        <i/>
        <sz val="8"/>
        <rFont val="Arial"/>
        <family val="2"/>
      </rPr>
      <t>Dissostichus spp</t>
    </r>
    <r>
      <rPr>
        <sz val="8"/>
        <rFont val="Arial"/>
        <family val="2"/>
      </rPr>
      <t>.), excluding Fish Fillets, Livers and Roes, Frozen</t>
    </r>
  </si>
  <si>
    <r>
      <t>Alaska Pollack (</t>
    </r>
    <r>
      <rPr>
        <i/>
        <sz val="8"/>
        <rFont val="Arial"/>
        <family val="2"/>
      </rPr>
      <t>Theraga chalcogramma</t>
    </r>
    <r>
      <rPr>
        <sz val="8"/>
        <rFont val="Arial"/>
        <family val="2"/>
      </rPr>
      <t>), excluding Fish Fillets, Livers and Roes, Frozen</t>
    </r>
  </si>
  <si>
    <r>
      <t>Rays and Skates (</t>
    </r>
    <r>
      <rPr>
        <i/>
        <sz val="8"/>
        <rFont val="Arial"/>
        <family val="2"/>
      </rPr>
      <t>Rajidae</t>
    </r>
    <r>
      <rPr>
        <sz val="8"/>
        <rFont val="Arial"/>
        <family val="2"/>
      </rPr>
      <t>), excluding Fish Fillets, Livers and Roes, Frozen</t>
    </r>
  </si>
  <si>
    <r>
      <t>Longfin Mojarra (</t>
    </r>
    <r>
      <rPr>
        <i/>
        <sz val="8"/>
        <rFont val="Arial"/>
        <family val="2"/>
      </rPr>
      <t>Pentaprion longimanus</t>
    </r>
    <r>
      <rPr>
        <sz val="8"/>
        <rFont val="Arial"/>
        <family val="2"/>
      </rPr>
      <t>), excluding Livers and Roes, Frozen</t>
    </r>
  </si>
  <si>
    <r>
      <t>Bluntnose Lizardfish (</t>
    </r>
    <r>
      <rPr>
        <i/>
        <sz val="8"/>
        <rFont val="Arial"/>
        <family val="2"/>
      </rPr>
      <t>Trachinocephalus myops</t>
    </r>
    <r>
      <rPr>
        <sz val="8"/>
        <rFont val="Arial"/>
        <family val="2"/>
      </rPr>
      <t>), excluding Fish Fillets, Livers and Roes, Frozen</t>
    </r>
  </si>
  <si>
    <r>
      <t>Mangrove Red Snappers (</t>
    </r>
    <r>
      <rPr>
        <i/>
        <sz val="8"/>
        <rFont val="Arial"/>
        <family val="2"/>
      </rPr>
      <t>Lutjanus argentimaculatus</t>
    </r>
    <r>
      <rPr>
        <sz val="8"/>
        <rFont val="Arial"/>
        <family val="2"/>
      </rPr>
      <t>), excluding Fish Fillets, Livers and Roes, Frozen</t>
    </r>
  </si>
  <si>
    <r>
      <t>Savalai Hairtails (</t>
    </r>
    <r>
      <rPr>
        <i/>
        <sz val="8"/>
        <rFont val="Arial"/>
        <family val="2"/>
      </rPr>
      <t>Lepturacanthus savala</t>
    </r>
    <r>
      <rPr>
        <sz val="8"/>
        <rFont val="Arial"/>
        <family val="2"/>
      </rPr>
      <t>), Belanger’s Croakers (</t>
    </r>
    <r>
      <rPr>
        <i/>
        <sz val="8"/>
        <rFont val="Arial"/>
        <family val="2"/>
      </rPr>
      <t>Johnius belangerii</t>
    </r>
    <r>
      <rPr>
        <sz val="8"/>
        <rFont val="Arial"/>
        <family val="2"/>
      </rPr>
      <t>), Reeve’s Croakers (C</t>
    </r>
    <r>
      <rPr>
        <i/>
        <sz val="8"/>
        <rFont val="Arial"/>
        <family val="2"/>
      </rPr>
      <t>hrysochir aureus</t>
    </r>
    <r>
      <rPr>
        <sz val="8"/>
        <rFont val="Arial"/>
        <family val="2"/>
      </rPr>
      <t>) and Bigeye Croakers (</t>
    </r>
    <r>
      <rPr>
        <i/>
        <sz val="8"/>
        <rFont val="Arial"/>
        <family val="2"/>
      </rPr>
      <t>Pennahia anea</t>
    </r>
    <r>
      <rPr>
        <sz val="8"/>
        <rFont val="Arial"/>
        <family val="2"/>
      </rPr>
      <t>), excluding Fish Fillets, Livers and Roes, Frozen</t>
    </r>
  </si>
  <si>
    <r>
      <t>Hilsa Shad (</t>
    </r>
    <r>
      <rPr>
        <i/>
        <sz val="8"/>
        <rFont val="Arial"/>
        <family val="2"/>
      </rPr>
      <t>Tenualosa ilisha</t>
    </r>
    <r>
      <rPr>
        <sz val="8"/>
        <rFont val="Arial"/>
        <family val="2"/>
      </rPr>
      <t>), excluding Fish Fillets, Livers and Roes, Frozen</t>
    </r>
  </si>
  <si>
    <t>034187000</t>
  </si>
  <si>
    <t>034408000</t>
  </si>
  <si>
    <t>035110000</t>
  </si>
  <si>
    <t>036203210</t>
  </si>
  <si>
    <t>036399110</t>
  </si>
  <si>
    <t>081990050</t>
  </si>
  <si>
    <t>Other Aquatic Invertebrates, Alive</t>
  </si>
  <si>
    <r>
      <t xml:space="preserve">Other Seaweeds and algae (other </t>
    </r>
    <r>
      <rPr>
        <i/>
        <sz val="8"/>
        <color indexed="8"/>
        <rFont val="Arial"/>
        <family val="2"/>
      </rPr>
      <t>Eucheuma spp., and Gracilaria lichenoides</t>
    </r>
    <r>
      <rPr>
        <sz val="8"/>
        <color indexed="8"/>
        <rFont val="Arial"/>
        <family val="2"/>
      </rPr>
      <t>) Fit for Human Consumption</t>
    </r>
  </si>
  <si>
    <t>Lobsters (Homarus spp.), Breeder, Alive</t>
  </si>
  <si>
    <r>
      <t xml:space="preserve">Cod </t>
    </r>
    <r>
      <rPr>
        <i/>
        <sz val="8"/>
        <rFont val="Arial"/>
        <family val="2"/>
      </rPr>
      <t>(Gadus morhua, Gadus ogac, Gadus macrocephalus</t>
    </r>
    <r>
      <rPr>
        <sz val="8"/>
        <rFont val="Arial"/>
        <family val="2"/>
      </rPr>
      <t>) Dried wether or not salted but not smoked</t>
    </r>
  </si>
  <si>
    <t>0305510000</t>
  </si>
  <si>
    <t>0308901000</t>
  </si>
  <si>
    <t>2309901300</t>
  </si>
  <si>
    <t>0304880000</t>
  </si>
  <si>
    <t>0302470000</t>
  </si>
  <si>
    <t>0306321000</t>
  </si>
  <si>
    <t>Flours, Meals and Pellets, Of Fish Or Of Crustaceans, Molluscs Or Other Aquatic Invertebrates, Unfit for Human Consumption</t>
  </si>
  <si>
    <r>
      <t>Koi carp (</t>
    </r>
    <r>
      <rPr>
        <i/>
        <sz val="8"/>
        <rFont val="Arial"/>
        <family val="2"/>
      </rPr>
      <t>Cyprinus carpio</t>
    </r>
    <r>
      <rPr>
        <sz val="8"/>
        <rFont val="Arial"/>
        <family val="2"/>
      </rPr>
      <t>) Freshwater other than Fry, Alive</t>
    </r>
  </si>
  <si>
    <r>
      <t>Ornamental Fish, Freshwater, Fry, other than Botia (</t>
    </r>
    <r>
      <rPr>
        <i/>
        <sz val="8"/>
        <rFont val="Arial"/>
        <family val="2"/>
      </rPr>
      <t xml:space="preserve">Chromobotia </t>
    </r>
    <r>
      <rPr>
        <sz val="8"/>
        <rFont val="Arial"/>
        <family val="2"/>
      </rPr>
      <t xml:space="preserve">
m</t>
    </r>
    <r>
      <rPr>
        <i/>
        <sz val="8"/>
        <rFont val="Arial"/>
        <family val="2"/>
      </rPr>
      <t>acracanthus</t>
    </r>
    <r>
      <rPr>
        <sz val="8"/>
        <rFont val="Arial"/>
        <family val="2"/>
      </rPr>
      <t>), Alive</t>
    </r>
  </si>
  <si>
    <r>
      <t>Dogfish, other sharks, rays and skates (</t>
    </r>
    <r>
      <rPr>
        <i/>
        <sz val="8"/>
        <color indexed="8"/>
        <rFont val="Arial"/>
        <family val="2"/>
      </rPr>
      <t>Rajidae</t>
    </r>
    <r>
      <rPr>
        <sz val="8"/>
        <color indexed="8"/>
        <rFont val="Arial"/>
        <family val="2"/>
      </rPr>
      <t>), Fillets, Frozen</t>
    </r>
  </si>
  <si>
    <t>036117190</t>
  </si>
  <si>
    <r>
      <t>Giant Tiger Prawns (</t>
    </r>
    <r>
      <rPr>
        <i/>
        <sz val="8"/>
        <rFont val="Arial"/>
        <family val="2"/>
      </rPr>
      <t>Penaeus monodon</t>
    </r>
    <r>
      <rPr>
        <sz val="8"/>
        <rFont val="Arial"/>
        <family val="2"/>
      </rPr>
      <t>), o/t Headless, Frozen</t>
    </r>
  </si>
  <si>
    <r>
      <t>Giant Tiger Prawns (</t>
    </r>
    <r>
      <rPr>
        <i/>
        <sz val="8"/>
        <rFont val="Arial"/>
        <family val="2"/>
      </rPr>
      <t>Penaeus monodon</t>
    </r>
    <r>
      <rPr>
        <sz val="8"/>
        <rFont val="Arial"/>
        <family val="2"/>
      </rPr>
      <t xml:space="preserve">), Fresh or Chilled </t>
    </r>
  </si>
  <si>
    <r>
      <t>Whiteleg shrimps (</t>
    </r>
    <r>
      <rPr>
        <i/>
        <sz val="8"/>
        <rFont val="Arial"/>
        <family val="2"/>
      </rPr>
      <t>Litopenaeus vannamei</t>
    </r>
    <r>
      <rPr>
        <sz val="8"/>
        <rFont val="Arial"/>
        <family val="2"/>
      </rPr>
      <t>), Fresh or Chilled</t>
    </r>
  </si>
  <si>
    <r>
      <t xml:space="preserve">Swordfish </t>
    </r>
    <r>
      <rPr>
        <i/>
        <sz val="8"/>
        <rFont val="Arial"/>
        <family val="2"/>
      </rPr>
      <t>(Xiphias gladius)</t>
    </r>
    <r>
      <rPr>
        <sz val="8"/>
        <rFont val="Arial"/>
        <family val="2"/>
      </rPr>
      <t>, excluding Livers and Roes, Fresh or Chilled</t>
    </r>
  </si>
  <si>
    <r>
      <t>Other stromboid conchs (</t>
    </r>
    <r>
      <rPr>
        <i/>
        <sz val="8"/>
        <rFont val="Arial"/>
        <family val="2"/>
      </rPr>
      <t>Strombus spp.</t>
    </r>
    <r>
      <rPr>
        <sz val="8"/>
        <rFont val="Arial"/>
        <family val="2"/>
      </rPr>
      <t>), Dried, salted or in brine</t>
    </r>
  </si>
  <si>
    <r>
      <t>Southern Bluefin Tunas (</t>
    </r>
    <r>
      <rPr>
        <i/>
        <sz val="8"/>
        <rFont val="Arial"/>
        <family val="2"/>
      </rPr>
      <t>Thunnus maccoyii</t>
    </r>
    <r>
      <rPr>
        <sz val="8"/>
        <rFont val="Arial"/>
        <family val="2"/>
      </rPr>
      <t>), excluding Livers and Roes, Fresh or Chilled</t>
    </r>
  </si>
  <si>
    <r>
      <t>Nilai dalam RM /</t>
    </r>
    <r>
      <rPr>
        <b/>
        <sz val="8"/>
        <color rgb="FF0033CC"/>
        <rFont val="Arial"/>
        <family val="2"/>
      </rPr>
      <t xml:space="preserve"> </t>
    </r>
    <r>
      <rPr>
        <i/>
        <sz val="8"/>
        <color rgb="FF0000CC"/>
        <rFont val="Arial"/>
        <family val="2"/>
      </rPr>
      <t>Value in RM</t>
    </r>
    <r>
      <rPr>
        <b/>
        <sz val="8"/>
        <color rgb="FF0000CC"/>
        <rFont val="Arial"/>
        <family val="2"/>
      </rPr>
      <t xml:space="preserve"> </t>
    </r>
  </si>
  <si>
    <r>
      <t xml:space="preserve">Unit 
Kuantiti
</t>
    </r>
    <r>
      <rPr>
        <i/>
        <sz val="8"/>
        <color rgb="FF0000CC"/>
        <rFont val="Arial"/>
        <family val="2"/>
      </rPr>
      <t>Unit of
Quantity</t>
    </r>
    <r>
      <rPr>
        <b/>
        <sz val="8"/>
        <color rgb="FF0000CC"/>
        <rFont val="Arial"/>
        <family val="2"/>
      </rPr>
      <t xml:space="preserve">
</t>
    </r>
  </si>
  <si>
    <r>
      <t xml:space="preserve">Nilai dalam RM / </t>
    </r>
    <r>
      <rPr>
        <i/>
        <sz val="8"/>
        <color rgb="FF0000CC"/>
        <rFont val="Arial"/>
        <family val="2"/>
      </rPr>
      <t>Value in RM</t>
    </r>
    <r>
      <rPr>
        <b/>
        <sz val="8"/>
        <color rgb="FF0000CC"/>
        <rFont val="Arial"/>
        <family val="2"/>
      </rPr>
      <t xml:space="preserve"> </t>
    </r>
  </si>
  <si>
    <r>
      <t xml:space="preserve">Nilai </t>
    </r>
    <r>
      <rPr>
        <sz val="8"/>
        <rFont val="Arial"/>
        <family val="2"/>
      </rPr>
      <t xml:space="preserve">
</t>
    </r>
    <r>
      <rPr>
        <i/>
        <sz val="8"/>
        <color rgb="FF0000CC"/>
        <rFont val="Arial"/>
        <family val="2"/>
      </rPr>
      <t xml:space="preserve">Value </t>
    </r>
  </si>
  <si>
    <r>
      <t xml:space="preserve">Nilai </t>
    </r>
    <r>
      <rPr>
        <sz val="8"/>
        <rFont val="Arial"/>
        <family val="2"/>
      </rPr>
      <t xml:space="preserve">
</t>
    </r>
    <r>
      <rPr>
        <i/>
        <sz val="8"/>
        <color rgb="FF0000CC"/>
        <rFont val="Arial"/>
        <family val="2"/>
      </rPr>
      <t>Value</t>
    </r>
    <r>
      <rPr>
        <i/>
        <sz val="8"/>
        <color rgb="FF0033CC"/>
        <rFont val="Arial"/>
        <family val="2"/>
      </rPr>
      <t xml:space="preserve"> </t>
    </r>
  </si>
  <si>
    <r>
      <t>Nilai dalam RM /</t>
    </r>
    <r>
      <rPr>
        <b/>
        <sz val="8"/>
        <color rgb="FF0000CC"/>
        <rFont val="Arial"/>
        <family val="2"/>
      </rPr>
      <t xml:space="preserve"> </t>
    </r>
    <r>
      <rPr>
        <i/>
        <sz val="8"/>
        <color rgb="FF0000CC"/>
        <rFont val="Arial"/>
        <family val="2"/>
      </rPr>
      <t>Value in RM</t>
    </r>
    <r>
      <rPr>
        <b/>
        <sz val="8"/>
        <color rgb="FF0000CC"/>
        <rFont val="Arial"/>
        <family val="2"/>
      </rPr>
      <t xml:space="preserve"> </t>
    </r>
  </si>
  <si>
    <r>
      <t>Jumlah mengikut komoditi /</t>
    </r>
    <r>
      <rPr>
        <b/>
        <i/>
        <u/>
        <sz val="9"/>
        <color rgb="FF0000CC"/>
        <rFont val="Arial"/>
        <family val="2"/>
      </rPr>
      <t xml:space="preserve"> </t>
    </r>
    <r>
      <rPr>
        <i/>
        <u/>
        <sz val="9"/>
        <color rgb="FF0000CC"/>
        <rFont val="Arial"/>
        <family val="2"/>
      </rPr>
      <t xml:space="preserve">Total Summary  by commodity </t>
    </r>
    <r>
      <rPr>
        <u/>
        <sz val="9"/>
        <color theme="1"/>
        <rFont val="Arial"/>
        <family val="2"/>
      </rPr>
      <t>:</t>
    </r>
  </si>
  <si>
    <r>
      <t xml:space="preserve">                Samb. (</t>
    </r>
    <r>
      <rPr>
        <i/>
        <sz val="8"/>
        <color rgb="FF0000CC"/>
        <rFont val="Arial"/>
        <family val="2"/>
      </rPr>
      <t>cont'd)</t>
    </r>
  </si>
  <si>
    <t>034144000</t>
  </si>
  <si>
    <t>034187230</t>
  </si>
  <si>
    <t>034189200</t>
  </si>
  <si>
    <t>034559700</t>
  </si>
  <si>
    <t>035123100</t>
  </si>
  <si>
    <t>036201290</t>
  </si>
  <si>
    <t>036205100</t>
  </si>
  <si>
    <t>036351110</t>
  </si>
  <si>
    <t>036352120</t>
  </si>
  <si>
    <t>081410000</t>
  </si>
  <si>
    <t>081420990</t>
  </si>
  <si>
    <t>291150050</t>
  </si>
  <si>
    <t>291969000</t>
  </si>
  <si>
    <t>292961000</t>
  </si>
  <si>
    <t>292972919</t>
  </si>
  <si>
    <t>034119090</t>
  </si>
  <si>
    <t>Other Live Fish, other than Freshwater and Marine Fish</t>
  </si>
  <si>
    <t>0301999000</t>
  </si>
  <si>
    <t>Atlantic and Pacific Bluefin Tunas (Thunnus thynnus), Alive</t>
  </si>
  <si>
    <t>0301940000</t>
  </si>
  <si>
    <t>0302729000</t>
  </si>
  <si>
    <t>Rays and skates (Rajidae), Fillets other than Frozen</t>
  </si>
  <si>
    <t>0304970000</t>
  </si>
  <si>
    <t>0305310000</t>
  </si>
  <si>
    <t>Rock Lobster and Sea Crawfish, o/t Smoked, in Airtight Containers</t>
  </si>
  <si>
    <t>0306912900</t>
  </si>
  <si>
    <t>Cold-Water Shrimps and Prawns, Breeder, Alive</t>
  </si>
  <si>
    <t>0306351000</t>
  </si>
  <si>
    <t>Sea Urchins, Fresh or Chilled</t>
  </si>
  <si>
    <t>0308212000</t>
  </si>
  <si>
    <t>2301100000</t>
  </si>
  <si>
    <t>Flours, meals and pallets, of meat or meat offal, greaves</t>
  </si>
  <si>
    <t>Flours, Meals and Pellets, of Fish or of Crustaceans, Molluscs or Other Aquatic Invertebrates, other than of Fish, with a Protein Content of less than 60% by Weight, and of Fish, with a Protein Content of 60% or more by Weight</t>
  </si>
  <si>
    <t>2301209000</t>
  </si>
  <si>
    <t xml:space="preserve">O/t shell of molluscs, crustaceans or echinoderms, unworked or simply prepared but not otherwise worked, unworked or simply prepared but not cut to shape, powder and waste thereof </t>
  </si>
  <si>
    <t>0508009000</t>
  </si>
  <si>
    <t>Products of Fish or Crustaceans, Molluscs or Other Aquatic Invertebrates other than Roes and milt, Artemia Egg and Fish Skin</t>
  </si>
  <si>
    <t>0511919000</t>
  </si>
  <si>
    <t>Agar-Agar</t>
  </si>
  <si>
    <t>1212291900</t>
  </si>
  <si>
    <t>Other Seaweeds and other Algae, other than of a kind used in Pharmacy</t>
  </si>
  <si>
    <t>Other Catfish, excluding Livers and Roes, Fresh or Chilled</t>
  </si>
  <si>
    <t>0302340000</t>
  </si>
  <si>
    <t>Sea Cucumber, Live, Fresh or Chilled</t>
  </si>
  <si>
    <t>0308110000</t>
  </si>
  <si>
    <t>Complete feed, animal feeding, kind of suitable for prawn</t>
  </si>
  <si>
    <t>JUMLAH BESAR / GRAND TOTAL</t>
  </si>
  <si>
    <r>
      <t>Ornamental Fish, other than Banggai Cardinal Fish (</t>
    </r>
    <r>
      <rPr>
        <i/>
        <sz val="8"/>
        <rFont val="Arial"/>
        <family val="2"/>
      </rPr>
      <t>Pterapogon</t>
    </r>
    <r>
      <rPr>
        <sz val="8"/>
        <rFont val="Arial"/>
        <family val="2"/>
      </rPr>
      <t xml:space="preserve"> </t>
    </r>
    <r>
      <rPr>
        <i/>
        <sz val="8"/>
        <rFont val="Arial"/>
        <family val="2"/>
      </rPr>
      <t>kauderni)</t>
    </r>
    <r>
      <rPr>
        <sz val="8"/>
        <rFont val="Arial"/>
        <family val="2"/>
      </rPr>
      <t>, or Napoleon Wrasse (</t>
    </r>
    <r>
      <rPr>
        <i/>
        <sz val="8"/>
        <rFont val="Arial"/>
        <family val="2"/>
      </rPr>
      <t xml:space="preserve">Cheilinus undulatus), </t>
    </r>
    <r>
      <rPr>
        <sz val="8"/>
        <rFont val="Arial"/>
        <family val="2"/>
      </rPr>
      <t>Alive</t>
    </r>
  </si>
  <si>
    <r>
      <t xml:space="preserve">Bigeye Tunas </t>
    </r>
    <r>
      <rPr>
        <i/>
        <sz val="8"/>
        <rFont val="Arial"/>
        <family val="2"/>
      </rPr>
      <t>(Thunnus obesus)</t>
    </r>
    <r>
      <rPr>
        <sz val="8"/>
        <rFont val="Arial"/>
        <family val="2"/>
      </rPr>
      <t>, excluding Livers and Roes, Fresh or Chilled</t>
    </r>
  </si>
  <si>
    <r>
      <t>Indian mackerels (</t>
    </r>
    <r>
      <rPr>
        <i/>
        <sz val="8"/>
        <rFont val="Arial"/>
        <family val="2"/>
      </rPr>
      <t>Rastelliger kanagurta</t>
    </r>
    <r>
      <rPr>
        <sz val="8"/>
        <rFont val="Arial"/>
        <family val="2"/>
      </rPr>
      <t>); Island Mackerels (</t>
    </r>
    <r>
      <rPr>
        <i/>
        <sz val="8"/>
        <rFont val="Arial"/>
        <family val="2"/>
      </rPr>
      <t>Rastrelliger</t>
    </r>
    <r>
      <rPr>
        <sz val="8"/>
        <rFont val="Arial"/>
        <family val="2"/>
      </rPr>
      <t xml:space="preserve"> </t>
    </r>
    <r>
      <rPr>
        <i/>
        <sz val="8"/>
        <rFont val="Arial"/>
        <family val="2"/>
      </rPr>
      <t>spp</t>
    </r>
    <r>
      <rPr>
        <sz val="8"/>
        <rFont val="Arial"/>
        <family val="2"/>
      </rPr>
      <t xml:space="preserve">.), excluding Fish Fillets, Livers and Roes, Frozen </t>
    </r>
  </si>
  <si>
    <r>
      <t>Silver Pomfrets</t>
    </r>
    <r>
      <rPr>
        <i/>
        <sz val="8"/>
        <rFont val="Arial"/>
        <family val="2"/>
      </rPr>
      <t xml:space="preserve"> (Pampus spp.)</t>
    </r>
    <r>
      <rPr>
        <sz val="8"/>
        <rFont val="Arial"/>
        <family val="2"/>
      </rPr>
      <t>, excluding Fish Fillets, Livers and Roes, Frozen</t>
    </r>
  </si>
  <si>
    <r>
      <t xml:space="preserve">Tilapias </t>
    </r>
    <r>
      <rPr>
        <i/>
        <sz val="8"/>
        <rFont val="Arial"/>
        <family val="2"/>
      </rPr>
      <t>(Oreochromis spp.)</t>
    </r>
    <r>
      <rPr>
        <sz val="8"/>
        <rFont val="Arial"/>
        <family val="2"/>
      </rPr>
      <t xml:space="preserve">, Catfish, Carp, Eels </t>
    </r>
    <r>
      <rPr>
        <i/>
        <sz val="8"/>
        <rFont val="Arial"/>
        <family val="2"/>
      </rPr>
      <t>(Anguilla spp.)</t>
    </r>
    <r>
      <rPr>
        <sz val="8"/>
        <rFont val="Arial"/>
        <family val="2"/>
      </rPr>
      <t xml:space="preserve">, Nile Perch </t>
    </r>
    <r>
      <rPr>
        <i/>
        <sz val="8"/>
        <rFont val="Arial"/>
        <family val="2"/>
      </rPr>
      <t>(Lates niloticus)</t>
    </r>
    <r>
      <rPr>
        <sz val="8"/>
        <rFont val="Arial"/>
        <family val="2"/>
      </rPr>
      <t xml:space="preserve"> and Snakeheads </t>
    </r>
    <r>
      <rPr>
        <i/>
        <sz val="8"/>
        <rFont val="Arial"/>
        <family val="2"/>
      </rPr>
      <t>(Channa spp.)</t>
    </r>
    <r>
      <rPr>
        <sz val="8"/>
        <rFont val="Arial"/>
        <family val="2"/>
      </rPr>
      <t>, Fillets, Dried, Salted or in Brine, but not Smoked</t>
    </r>
  </si>
  <si>
    <r>
      <t>Abalone (</t>
    </r>
    <r>
      <rPr>
        <i/>
        <sz val="8"/>
        <rFont val="Arial"/>
        <family val="2"/>
      </rPr>
      <t>Haliotis spp.</t>
    </r>
    <r>
      <rPr>
        <sz val="8"/>
        <rFont val="Arial"/>
        <family val="2"/>
      </rPr>
      <t xml:space="preserve">), and Stromboid Conchs </t>
    </r>
    <r>
      <rPr>
        <i/>
        <sz val="8"/>
        <rFont val="Arial"/>
        <family val="2"/>
      </rPr>
      <t>(Strombus spp.</t>
    </r>
    <r>
      <rPr>
        <sz val="8"/>
        <rFont val="Arial"/>
        <family val="2"/>
      </rPr>
      <t>), Alive</t>
    </r>
  </si>
  <si>
    <r>
      <t>Abalone (</t>
    </r>
    <r>
      <rPr>
        <i/>
        <sz val="8"/>
        <rFont val="Arial"/>
        <family val="2"/>
      </rPr>
      <t>Haliotis spp.</t>
    </r>
    <r>
      <rPr>
        <sz val="8"/>
        <rFont val="Arial"/>
        <family val="2"/>
      </rPr>
      <t>), Frozen</t>
    </r>
  </si>
  <si>
    <r>
      <t>Sea cucumbers (</t>
    </r>
    <r>
      <rPr>
        <i/>
        <sz val="8"/>
        <rFont val="Arial"/>
        <family val="2"/>
      </rPr>
      <t>Stichopus japonicus, Holothuroidea</t>
    </r>
    <r>
      <rPr>
        <sz val="8"/>
        <rFont val="Arial"/>
        <family val="2"/>
      </rPr>
      <t>), Smoked</t>
    </r>
  </si>
  <si>
    <t>EKSPORT DAN IMPORT KOMODITI PERIKANAN, 2021</t>
  </si>
  <si>
    <t>EXPORT AND IMPORT OF FISHERY COMMODITIES, 2021</t>
  </si>
  <si>
    <t>012930040</t>
  </si>
  <si>
    <t>034119500</t>
  </si>
  <si>
    <t>034182000</t>
  </si>
  <si>
    <t>034184500</t>
  </si>
  <si>
    <t>034188910</t>
  </si>
  <si>
    <t>034222000</t>
  </si>
  <si>
    <t>034289940</t>
  </si>
  <si>
    <t>034408500</t>
  </si>
  <si>
    <t>034559600</t>
  </si>
  <si>
    <t>035132000</t>
  </si>
  <si>
    <t>035302910</t>
  </si>
  <si>
    <t>035304400</t>
  </si>
  <si>
    <t>036203290</t>
  </si>
  <si>
    <t>036351200</t>
  </si>
  <si>
    <t>036352110</t>
  </si>
  <si>
    <t>037120010</t>
  </si>
  <si>
    <t>037220200</t>
  </si>
  <si>
    <t>037229300</t>
  </si>
  <si>
    <t>411110100</t>
  </si>
  <si>
    <r>
      <t>Southern bluefin tunas (</t>
    </r>
    <r>
      <rPr>
        <i/>
        <sz val="8"/>
        <rFont val="Arial"/>
        <family val="2"/>
      </rPr>
      <t>Thunnus maccoyii</t>
    </r>
    <r>
      <rPr>
        <sz val="8"/>
        <rFont val="Arial"/>
        <family val="2"/>
      </rPr>
      <t>) , Alive</t>
    </r>
  </si>
  <si>
    <t>0301950000</t>
  </si>
  <si>
    <r>
      <t>Coalfish (</t>
    </r>
    <r>
      <rPr>
        <i/>
        <sz val="8"/>
        <rFont val="Arial"/>
        <family val="2"/>
      </rPr>
      <t>Pollachius virens</t>
    </r>
    <r>
      <rPr>
        <sz val="8"/>
        <rFont val="Arial"/>
        <family val="2"/>
      </rPr>
      <t>), excluding Livers and Roes, Fresh or Chilled</t>
    </r>
  </si>
  <si>
    <t>0302530000</t>
  </si>
  <si>
    <t>Hake, excluding Livers and Roes, Fresh or Chilled</t>
  </si>
  <si>
    <t>0302540000</t>
  </si>
  <si>
    <r>
      <t>Plaice (</t>
    </r>
    <r>
      <rPr>
        <i/>
        <sz val="8"/>
        <rFont val="Arial"/>
        <family val="2"/>
      </rPr>
      <t>Pleuronectes platessa</t>
    </r>
    <r>
      <rPr>
        <sz val="8"/>
        <rFont val="Arial"/>
        <family val="2"/>
      </rPr>
      <t>), excluding Fish Fillets, Livers and 
Roes, Frozen</t>
    </r>
  </si>
  <si>
    <t>0303320000</t>
  </si>
  <si>
    <r>
      <t>Wallago (</t>
    </r>
    <r>
      <rPr>
        <i/>
        <sz val="8"/>
        <rFont val="Arial"/>
        <family val="2"/>
      </rPr>
      <t>Wallago attu</t>
    </r>
    <r>
      <rPr>
        <sz val="8"/>
        <rFont val="Arial"/>
        <family val="2"/>
      </rPr>
      <t>) and Giant River-Catfish (</t>
    </r>
    <r>
      <rPr>
        <i/>
        <sz val="8"/>
        <rFont val="Arial"/>
        <family val="2"/>
      </rPr>
      <t>Sperata</t>
    </r>
    <r>
      <rPr>
        <sz val="8"/>
        <rFont val="Arial"/>
        <family val="2"/>
      </rPr>
      <t xml:space="preserve"> </t>
    </r>
    <r>
      <rPr>
        <i/>
        <sz val="8"/>
        <rFont val="Arial"/>
        <family val="2"/>
      </rPr>
      <t>seenghala</t>
    </r>
    <r>
      <rPr>
        <sz val="8"/>
        <rFont val="Arial"/>
        <family val="2"/>
      </rPr>
      <t>), excluding Fish Fillets, Livers and Roes, Frozen</t>
    </r>
  </si>
  <si>
    <t>0303892800</t>
  </si>
  <si>
    <t>Toothfish (Dissostichus spp.), Fillets, Frozen</t>
  </si>
  <si>
    <t>0304850000</t>
  </si>
  <si>
    <r>
      <t>Tilapias (</t>
    </r>
    <r>
      <rPr>
        <i/>
        <sz val="8"/>
        <rFont val="Arial"/>
        <family val="2"/>
      </rPr>
      <t>Oreochromis spp</t>
    </r>
    <r>
      <rPr>
        <sz val="8"/>
        <rFont val="Arial"/>
        <family val="2"/>
      </rPr>
      <t>.), Catfish (</t>
    </r>
    <r>
      <rPr>
        <i/>
        <sz val="8"/>
        <rFont val="Arial"/>
        <family val="2"/>
      </rPr>
      <t>Pangasius spp</t>
    </r>
    <r>
      <rPr>
        <sz val="8"/>
        <rFont val="Arial"/>
        <family val="2"/>
      </rPr>
      <t xml:space="preserve">., </t>
    </r>
    <r>
      <rPr>
        <i/>
        <sz val="8"/>
        <rFont val="Arial"/>
        <family val="2"/>
      </rPr>
      <t>Silurus spp</t>
    </r>
    <r>
      <rPr>
        <sz val="8"/>
        <rFont val="Arial"/>
        <family val="2"/>
      </rPr>
      <t xml:space="preserve">., </t>
    </r>
    <r>
      <rPr>
        <i/>
        <sz val="8"/>
        <rFont val="Arial"/>
        <family val="2"/>
      </rPr>
      <t>Ictalurus spp</t>
    </r>
    <r>
      <rPr>
        <sz val="8"/>
        <rFont val="Arial"/>
        <family val="2"/>
      </rPr>
      <t>.), Carp (</t>
    </r>
    <r>
      <rPr>
        <i/>
        <sz val="8"/>
        <rFont val="Arial"/>
        <family val="2"/>
      </rPr>
      <t>Cyprinus spp</t>
    </r>
    <r>
      <rPr>
        <sz val="8"/>
        <rFont val="Arial"/>
        <family val="2"/>
      </rPr>
      <t xml:space="preserve">., </t>
    </r>
    <r>
      <rPr>
        <i/>
        <sz val="8"/>
        <rFont val="Arial"/>
        <family val="2"/>
      </rPr>
      <t>Carassius spp.</t>
    </r>
    <r>
      <rPr>
        <sz val="8"/>
        <rFont val="Arial"/>
        <family val="2"/>
      </rPr>
      <t xml:space="preserve">, </t>
    </r>
    <r>
      <rPr>
        <i/>
        <sz val="8"/>
        <rFont val="Arial"/>
        <family val="2"/>
      </rPr>
      <t>Ctenopharyngodon idellus</t>
    </r>
    <r>
      <rPr>
        <sz val="8"/>
        <rFont val="Arial"/>
        <family val="2"/>
      </rPr>
      <t xml:space="preserve">, </t>
    </r>
    <r>
      <rPr>
        <i/>
        <sz val="8"/>
        <rFont val="Arial"/>
        <family val="2"/>
      </rPr>
      <t>Hypophthalmichthys spp</t>
    </r>
    <r>
      <rPr>
        <sz val="8"/>
        <rFont val="Arial"/>
        <family val="2"/>
      </rPr>
      <t xml:space="preserve">., </t>
    </r>
    <r>
      <rPr>
        <i/>
        <sz val="8"/>
        <rFont val="Arial"/>
        <family val="2"/>
      </rPr>
      <t>Cirrhinus spp</t>
    </r>
    <r>
      <rPr>
        <sz val="8"/>
        <rFont val="Arial"/>
        <family val="2"/>
      </rPr>
      <t xml:space="preserve">., </t>
    </r>
    <r>
      <rPr>
        <i/>
        <sz val="8"/>
        <rFont val="Arial"/>
        <family val="2"/>
      </rPr>
      <t>Mylopharyngodon piceus,</t>
    </r>
    <r>
      <rPr>
        <sz val="8"/>
        <rFont val="Arial"/>
        <family val="2"/>
      </rPr>
      <t xml:space="preserve"> </t>
    </r>
    <r>
      <rPr>
        <i/>
        <sz val="8"/>
        <rFont val="Arial"/>
        <family val="2"/>
      </rPr>
      <t>Catla catla</t>
    </r>
    <r>
      <rPr>
        <sz val="8"/>
        <rFont val="Arial"/>
        <family val="2"/>
      </rPr>
      <t xml:space="preserve">, </t>
    </r>
    <r>
      <rPr>
        <i/>
        <sz val="8"/>
        <rFont val="Arial"/>
        <family val="2"/>
      </rPr>
      <t>Labeo spp</t>
    </r>
    <r>
      <rPr>
        <sz val="8"/>
        <rFont val="Arial"/>
        <family val="2"/>
      </rPr>
      <t xml:space="preserve">., </t>
    </r>
    <r>
      <rPr>
        <i/>
        <sz val="8"/>
        <rFont val="Arial"/>
        <family val="2"/>
      </rPr>
      <t>Osteochilus hasselti</t>
    </r>
    <r>
      <rPr>
        <sz val="8"/>
        <rFont val="Arial"/>
        <family val="2"/>
      </rPr>
      <t xml:space="preserve">, </t>
    </r>
    <r>
      <rPr>
        <i/>
        <sz val="8"/>
        <rFont val="Arial"/>
        <family val="2"/>
      </rPr>
      <t>Leptobarbus hoeveni</t>
    </r>
    <r>
      <rPr>
        <sz val="8"/>
        <rFont val="Arial"/>
        <family val="2"/>
      </rPr>
      <t xml:space="preserve">, </t>
    </r>
    <r>
      <rPr>
        <i/>
        <sz val="8"/>
        <rFont val="Arial"/>
        <family val="2"/>
      </rPr>
      <t>Magalobrama spp</t>
    </r>
    <r>
      <rPr>
        <sz val="8"/>
        <rFont val="Arial"/>
        <family val="2"/>
      </rPr>
      <t>.), eels (</t>
    </r>
    <r>
      <rPr>
        <i/>
        <sz val="8"/>
        <rFont val="Arial"/>
        <family val="2"/>
      </rPr>
      <t>Anguilla spp</t>
    </r>
    <r>
      <rPr>
        <sz val="8"/>
        <rFont val="Arial"/>
        <family val="2"/>
      </rPr>
      <t>.), Nile perch (</t>
    </r>
    <r>
      <rPr>
        <i/>
        <sz val="8"/>
        <rFont val="Arial"/>
        <family val="2"/>
      </rPr>
      <t>Lates niloticus</t>
    </r>
    <r>
      <rPr>
        <sz val="8"/>
        <rFont val="Arial"/>
        <family val="2"/>
      </rPr>
      <t>) and snakeheads (</t>
    </r>
    <r>
      <rPr>
        <i/>
        <sz val="8"/>
        <rFont val="Arial"/>
        <family val="2"/>
      </rPr>
      <t>Channa spp</t>
    </r>
    <r>
      <rPr>
        <sz val="8"/>
        <rFont val="Arial"/>
        <family val="2"/>
      </rPr>
      <t>.), Dried, other than edible fish offal, whether or not salted but not smoked</t>
    </r>
  </si>
  <si>
    <t>0305520000</t>
  </si>
  <si>
    <t>Cod other than Maws</t>
  </si>
  <si>
    <t>0305729100</t>
  </si>
  <si>
    <t>Sea Cucumber, Fresh or Chilled</t>
  </si>
  <si>
    <t>0308112000</t>
  </si>
  <si>
    <t>Herrings, Prepared or Presereved, Whole or in Pieces, but not Minced, in Airtight Containers</t>
  </si>
  <si>
    <t>1604121000</t>
  </si>
  <si>
    <t>Fish Liver Oils and their Fractions, Solid Fraction, not Chemically Modified</t>
  </si>
  <si>
    <t>1504102000</t>
  </si>
  <si>
    <t>0307604000</t>
  </si>
  <si>
    <t>Snails, Other than sea snails, Dried salted or in brine</t>
  </si>
  <si>
    <t>0307193000</t>
  </si>
  <si>
    <t>Cuttle fish and squid smoked</t>
  </si>
  <si>
    <t xml:space="preserve">Oysters, smoked </t>
  </si>
  <si>
    <t>Abalone (Haliotis spp.) and stromboid conchs (Strombus spp.):Smoked</t>
  </si>
  <si>
    <t>0307872000</t>
  </si>
  <si>
    <t>Other including flours, meals and pellets of crustaceans, fit for human consumption, smoked</t>
  </si>
  <si>
    <t>0308211000</t>
  </si>
  <si>
    <t>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eels (Anguilla spp.), Nile perch (Lates niloticus) and snakeheads (Channa spp.), Smoked, Including Smoked</t>
  </si>
  <si>
    <t>0305440000</t>
  </si>
  <si>
    <t>0302891200</t>
  </si>
  <si>
    <t>0304960000</t>
  </si>
  <si>
    <t>Dogfish and other sharks, fillets, frozen</t>
  </si>
  <si>
    <t>Shark fins, dried, salted or in brine</t>
  </si>
  <si>
    <r>
      <t>Marine fiish Other than Dogfish and other sharks, Rays and skates (</t>
    </r>
    <r>
      <rPr>
        <i/>
        <sz val="8"/>
        <rFont val="Arial"/>
        <family val="2"/>
      </rPr>
      <t>Rajidae</t>
    </r>
    <r>
      <rPr>
        <sz val="8"/>
        <rFont val="Arial"/>
        <family val="2"/>
      </rPr>
      <t xml:space="preserve">),Toothfish </t>
    </r>
    <r>
      <rPr>
        <i/>
        <sz val="8"/>
        <rFont val="Arial"/>
        <family val="2"/>
      </rPr>
      <t>(Dissostichus spp</t>
    </r>
    <r>
      <rPr>
        <sz val="8"/>
        <rFont val="Arial"/>
        <family val="2"/>
      </rPr>
      <t xml:space="preserve">),Seabass </t>
    </r>
    <r>
      <rPr>
        <i/>
        <sz val="8"/>
        <rFont val="Arial"/>
        <family val="2"/>
      </rPr>
      <t>(Dicentrarchus spp</t>
    </r>
    <r>
      <rPr>
        <sz val="8"/>
        <rFont val="Arial"/>
        <family val="2"/>
      </rPr>
      <t>) and Seabream (Sparidae), fresh or chilled</t>
    </r>
  </si>
  <si>
    <r>
      <t>Sea urchins (</t>
    </r>
    <r>
      <rPr>
        <i/>
        <sz val="8"/>
        <rFont val="Arial"/>
        <family val="2"/>
      </rPr>
      <t>Strongylocentrotus spp., Paracentrotus lividus, Loxechinus albus, Echichinus esculentus</t>
    </r>
    <r>
      <rPr>
        <sz val="8"/>
        <rFont val="Arial"/>
        <family val="2"/>
      </rPr>
      <t>), Alive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</si>
</sst>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 #,##0_-;_-* &quot;-&quot;_-;_-@_-"/>
    <numFmt numFmtId="164" formatCode="_(* #,##0.00_);_(* \(#,##0.00\);_(* &quot;-&quot;??_);_(@_)"/>
    <numFmt numFmtId="165" formatCode="_(&quot;$&quot;* #,##0.00_);_(&quot;$&quot;* \(#,##0.00\);_(&quot;$&quot;* &quot;-&quot;??_);_(@_)"/>
    <numFmt numFmtId="166" formatCode="_(* #,##0_);_(* \(#,##0\);_(* &quot;-&quot;??_);_(@_)"/>
    <numFmt numFmtId="167" formatCode=";;;@"/>
  </numFmts>
  <fonts count="48" x14ac:knownFonts="1">
    <font>
      <sz val="11"/>
      <color theme="1"/>
      <name val="Calibri"/>
      <family val="2"/>
      <scheme val="minor"/>
    </font>
    <font>
      <sz val="11"/>
      <color indexed="8"/>
      <name val="Calibri"/>
      <family val="2"/>
    </font>
    <font>
      <sz val="10"/>
      <color indexed="8"/>
      <name val="Arial"/>
      <family val="2"/>
    </font>
    <font>
      <sz val="10"/>
      <name val="Arial"/>
      <family val="2"/>
    </font>
    <font>
      <b/>
      <sz val="8"/>
      <name val="Arial"/>
      <family val="2"/>
    </font>
    <font>
      <sz val="8"/>
      <name val="Arial"/>
      <family val="2"/>
    </font>
    <font>
      <i/>
      <sz val="8"/>
      <name val="Arial"/>
      <family val="2"/>
    </font>
    <font>
      <sz val="8.5"/>
      <name val="Arial"/>
      <family val="2"/>
    </font>
    <font>
      <sz val="7"/>
      <name val="Arial"/>
      <family val="2"/>
    </font>
    <font>
      <sz val="10"/>
      <color indexed="8"/>
      <name val="Arial"/>
      <family val="2"/>
    </font>
    <font>
      <b/>
      <sz val="8.5"/>
      <name val="Arial"/>
      <family val="2"/>
    </font>
    <font>
      <sz val="11"/>
      <color indexed="8"/>
      <name val="Calibri"/>
      <family val="2"/>
    </font>
    <font>
      <sz val="10"/>
      <color indexed="8"/>
      <name val="Arial"/>
      <family val="2"/>
    </font>
    <font>
      <sz val="8"/>
      <color indexed="8"/>
      <name val="Arial"/>
      <family val="2"/>
    </font>
    <font>
      <sz val="8"/>
      <name val="Tahoma"/>
      <family val="2"/>
    </font>
    <font>
      <i/>
      <sz val="8"/>
      <color indexed="8"/>
      <name val="Arial"/>
      <family val="2"/>
    </font>
    <font>
      <sz val="11"/>
      <color theme="1"/>
      <name val="Calibri"/>
      <family val="2"/>
      <scheme val="minor"/>
    </font>
    <font>
      <sz val="7"/>
      <color theme="1"/>
      <name val="Calibri"/>
      <family val="2"/>
      <scheme val="minor"/>
    </font>
    <font>
      <sz val="7"/>
      <color theme="1"/>
      <name val="Arial"/>
      <family val="2"/>
    </font>
    <font>
      <b/>
      <sz val="8"/>
      <color theme="1"/>
      <name val="Arial"/>
      <family val="2"/>
    </font>
    <font>
      <sz val="8"/>
      <color theme="1"/>
      <name val="Calibri"/>
      <family val="2"/>
      <scheme val="minor"/>
    </font>
    <font>
      <sz val="8"/>
      <color rgb="FFFF0000"/>
      <name val="Arial"/>
      <family val="2"/>
    </font>
    <font>
      <b/>
      <sz val="8"/>
      <color rgb="FFFF0000"/>
      <name val="Arial"/>
      <family val="2"/>
    </font>
    <font>
      <sz val="8"/>
      <color theme="1"/>
      <name val="Arial"/>
      <family val="2"/>
    </font>
    <font>
      <i/>
      <sz val="8"/>
      <color rgb="FF0000CC"/>
      <name val="Arial"/>
      <family val="2"/>
    </font>
    <font>
      <b/>
      <sz val="9"/>
      <name val="Calibri"/>
      <family val="2"/>
      <scheme val="minor"/>
    </font>
    <font>
      <sz val="9"/>
      <name val="Calibri"/>
      <family val="2"/>
      <scheme val="minor"/>
    </font>
    <font>
      <sz val="9"/>
      <color rgb="FF0000CC"/>
      <name val="Calibri"/>
      <family val="2"/>
      <scheme val="minor"/>
    </font>
    <font>
      <i/>
      <sz val="9"/>
      <color rgb="FF0000CC"/>
      <name val="Calibri"/>
      <family val="2"/>
      <scheme val="minor"/>
    </font>
    <font>
      <i/>
      <sz val="8.5"/>
      <color rgb="FF0000CC"/>
      <name val="Arial"/>
      <family val="2"/>
    </font>
    <font>
      <sz val="10"/>
      <name val="Calibri"/>
      <family val="2"/>
      <scheme val="minor"/>
    </font>
    <font>
      <b/>
      <sz val="10"/>
      <name val="Calibri"/>
      <family val="2"/>
      <scheme val="minor"/>
    </font>
    <font>
      <i/>
      <sz val="10"/>
      <color rgb="FF0000CC"/>
      <name val="Calibri"/>
      <family val="2"/>
      <scheme val="minor"/>
    </font>
    <font>
      <i/>
      <sz val="8"/>
      <color rgb="FF0033CC"/>
      <name val="Arial"/>
      <family val="2"/>
    </font>
    <font>
      <sz val="11"/>
      <color theme="1"/>
      <name val="Arial"/>
      <family val="2"/>
    </font>
    <font>
      <b/>
      <sz val="9"/>
      <color theme="1"/>
      <name val="Calibri"/>
      <family val="2"/>
      <scheme val="minor"/>
    </font>
    <font>
      <sz val="9"/>
      <color theme="1"/>
      <name val="Calibri"/>
      <family val="2"/>
      <scheme val="minor"/>
    </font>
    <font>
      <b/>
      <sz val="8.5"/>
      <color theme="1"/>
      <name val="Arial"/>
      <family val="2"/>
    </font>
    <font>
      <sz val="11"/>
      <name val="Calibri"/>
      <family val="2"/>
      <scheme val="minor"/>
    </font>
    <font>
      <sz val="9"/>
      <name val="Arial"/>
      <family val="2"/>
    </font>
    <font>
      <b/>
      <sz val="8"/>
      <color rgb="FF0033CC"/>
      <name val="Arial"/>
      <family val="2"/>
    </font>
    <font>
      <b/>
      <sz val="8"/>
      <color rgb="FF0000CC"/>
      <name val="Arial"/>
      <family val="2"/>
    </font>
    <font>
      <u/>
      <sz val="9"/>
      <color theme="1"/>
      <name val="Arial"/>
      <family val="2"/>
    </font>
    <font>
      <i/>
      <u/>
      <sz val="9"/>
      <color rgb="FF0000CC"/>
      <name val="Arial"/>
      <family val="2"/>
    </font>
    <font>
      <b/>
      <u/>
      <sz val="9"/>
      <color theme="1"/>
      <name val="Arial"/>
      <family val="2"/>
    </font>
    <font>
      <b/>
      <i/>
      <u/>
      <sz val="9"/>
      <color rgb="FF0000CC"/>
      <name val="Arial"/>
      <family val="2"/>
    </font>
    <font>
      <sz val="11"/>
      <color rgb="FFFF0000"/>
      <name val="Calibri"/>
      <family val="2"/>
      <scheme val="minor"/>
    </font>
    <font>
      <sz val="11"/>
      <color rgb="FFC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7">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right/>
      <top style="thin">
        <color indexed="64"/>
      </top>
      <bottom/>
      <diagonal/>
    </border>
    <border>
      <left/>
      <right/>
      <top/>
      <bottom style="thin">
        <color auto="1"/>
      </bottom>
      <diagonal/>
    </border>
    <border>
      <left/>
      <right/>
      <top style="thin">
        <color indexed="64"/>
      </top>
      <bottom style="double">
        <color indexed="64"/>
      </bottom>
      <diagonal/>
    </border>
  </borders>
  <cellStyleXfs count="15">
    <xf numFmtId="0" fontId="0" fillId="0" borderId="0"/>
    <xf numFmtId="164" fontId="11"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0" fontId="3" fillId="0" borderId="0"/>
    <xf numFmtId="0" fontId="3" fillId="0" borderId="0"/>
    <xf numFmtId="0" fontId="3" fillId="0" borderId="0"/>
    <xf numFmtId="0" fontId="2" fillId="0" borderId="0"/>
    <xf numFmtId="0" fontId="12" fillId="0" borderId="0"/>
    <xf numFmtId="0" fontId="9" fillId="0" borderId="0"/>
    <xf numFmtId="0" fontId="2" fillId="0" borderId="0"/>
  </cellStyleXfs>
  <cellXfs count="245">
    <xf numFmtId="0" fontId="0" fillId="0" borderId="0" xfId="0"/>
    <xf numFmtId="0" fontId="5" fillId="0" borderId="0" xfId="0" applyFont="1"/>
    <xf numFmtId="0" fontId="5" fillId="0" borderId="1" xfId="0" applyFont="1" applyBorder="1" applyAlignment="1">
      <alignment horizontal="center" vertical="center"/>
    </xf>
    <xf numFmtId="0" fontId="8" fillId="0" borderId="0" xfId="0" applyFont="1"/>
    <xf numFmtId="167" fontId="5" fillId="0" borderId="0" xfId="0" applyNumberFormat="1" applyFont="1" applyFill="1" applyAlignment="1">
      <alignment horizontal="center" vertical="top"/>
    </xf>
    <xf numFmtId="167" fontId="10" fillId="0" borderId="3" xfId="0" applyNumberFormat="1" applyFont="1" applyBorder="1" applyAlignment="1">
      <alignment vertical="center"/>
    </xf>
    <xf numFmtId="0" fontId="0" fillId="0" borderId="0" xfId="0"/>
    <xf numFmtId="0" fontId="5" fillId="0" borderId="0" xfId="0" applyFont="1" applyAlignment="1">
      <alignment horizontal="center" vertical="top"/>
    </xf>
    <xf numFmtId="167" fontId="5" fillId="0" borderId="0" xfId="0" applyNumberFormat="1" applyFont="1" applyFill="1" applyAlignment="1">
      <alignment horizontal="center" vertical="top" wrapText="1"/>
    </xf>
    <xf numFmtId="0" fontId="13" fillId="0" borderId="0" xfId="13" applyFont="1" applyFill="1" applyBorder="1" applyAlignment="1">
      <alignment horizontal="center" vertical="top" wrapText="1"/>
    </xf>
    <xf numFmtId="1" fontId="5" fillId="0" borderId="0" xfId="0" applyNumberFormat="1" applyFont="1" applyFill="1" applyAlignment="1">
      <alignment horizontal="center" vertical="top"/>
    </xf>
    <xf numFmtId="167" fontId="5" fillId="0" borderId="0" xfId="0" applyNumberFormat="1" applyFont="1" applyFill="1" applyAlignment="1">
      <alignment vertical="top" wrapText="1"/>
    </xf>
    <xf numFmtId="166" fontId="5" fillId="0" borderId="0" xfId="0" applyNumberFormat="1" applyFont="1" applyFill="1" applyAlignment="1">
      <alignment vertical="top"/>
    </xf>
    <xf numFmtId="167" fontId="5" fillId="0" borderId="0" xfId="0" applyNumberFormat="1" applyFont="1" applyFill="1" applyAlignment="1">
      <alignment vertical="top"/>
    </xf>
    <xf numFmtId="164" fontId="5" fillId="0" borderId="0" xfId="0" applyNumberFormat="1" applyFont="1" applyFill="1" applyAlignment="1">
      <alignment vertical="top"/>
    </xf>
    <xf numFmtId="164" fontId="4" fillId="0" borderId="2" xfId="0" applyNumberFormat="1" applyFont="1" applyFill="1" applyBorder="1" applyAlignment="1">
      <alignment vertical="center"/>
    </xf>
    <xf numFmtId="166" fontId="4" fillId="0" borderId="2" xfId="0" applyNumberFormat="1" applyFont="1" applyFill="1" applyBorder="1" applyAlignment="1">
      <alignment vertical="center"/>
    </xf>
    <xf numFmtId="0" fontId="5" fillId="0" borderId="0" xfId="0" applyFont="1" applyFill="1" applyAlignment="1">
      <alignment horizontal="center" vertical="top"/>
    </xf>
    <xf numFmtId="166" fontId="13" fillId="0" borderId="0" xfId="1" quotePrefix="1" applyNumberFormat="1" applyFont="1" applyFill="1" applyAlignment="1">
      <alignment horizontal="right" vertical="top"/>
    </xf>
    <xf numFmtId="0" fontId="0" fillId="0" borderId="0" xfId="0" applyFill="1"/>
    <xf numFmtId="166" fontId="4" fillId="0" borderId="2" xfId="0" applyNumberFormat="1" applyFont="1" applyFill="1" applyBorder="1" applyAlignment="1"/>
    <xf numFmtId="166" fontId="4" fillId="0" borderId="2" xfId="0" applyNumberFormat="1" applyFont="1" applyFill="1" applyBorder="1" applyAlignment="1">
      <alignment horizontal="right"/>
    </xf>
    <xf numFmtId="166" fontId="13" fillId="0" borderId="0" xfId="1" applyNumberFormat="1" applyFont="1" applyFill="1" applyBorder="1" applyAlignment="1">
      <alignment horizontal="right" vertical="top"/>
    </xf>
    <xf numFmtId="164" fontId="13" fillId="0" borderId="0" xfId="1" applyNumberFormat="1" applyFont="1" applyFill="1" applyBorder="1" applyAlignment="1">
      <alignment horizontal="right" vertical="top"/>
    </xf>
    <xf numFmtId="164" fontId="13" fillId="0" borderId="0" xfId="1" quotePrefix="1" applyNumberFormat="1" applyFont="1" applyFill="1" applyAlignment="1">
      <alignment horizontal="right" vertical="top"/>
    </xf>
    <xf numFmtId="164" fontId="4" fillId="0" borderId="0" xfId="0" applyNumberFormat="1" applyFont="1" applyAlignment="1">
      <alignment horizontal="center"/>
    </xf>
    <xf numFmtId="164" fontId="5" fillId="0" borderId="0" xfId="0" applyNumberFormat="1" applyFont="1" applyAlignment="1"/>
    <xf numFmtId="164" fontId="0" fillId="0" borderId="0" xfId="0" applyNumberFormat="1" applyAlignment="1"/>
    <xf numFmtId="164" fontId="8" fillId="0" borderId="0" xfId="0" applyNumberFormat="1" applyFont="1" applyAlignment="1"/>
    <xf numFmtId="166" fontId="4" fillId="0" borderId="0" xfId="0" applyNumberFormat="1" applyFont="1" applyAlignment="1">
      <alignment horizontal="center"/>
    </xf>
    <xf numFmtId="166" fontId="5" fillId="0" borderId="0" xfId="0" applyNumberFormat="1" applyFont="1" applyAlignment="1"/>
    <xf numFmtId="166" fontId="0" fillId="0" borderId="0" xfId="0" applyNumberFormat="1" applyAlignment="1"/>
    <xf numFmtId="166" fontId="8" fillId="0" borderId="0" xfId="0" applyNumberFormat="1" applyFont="1" applyAlignment="1"/>
    <xf numFmtId="166" fontId="5" fillId="0" borderId="0" xfId="0" applyNumberFormat="1" applyFont="1" applyBorder="1" applyAlignment="1"/>
    <xf numFmtId="166" fontId="18" fillId="0" borderId="0" xfId="0" applyNumberFormat="1" applyFont="1" applyAlignment="1"/>
    <xf numFmtId="166" fontId="17" fillId="0" borderId="0" xfId="0" applyNumberFormat="1" applyFont="1" applyAlignment="1"/>
    <xf numFmtId="0" fontId="25" fillId="0" borderId="0" xfId="0" applyFont="1"/>
    <xf numFmtId="0" fontId="26" fillId="0" borderId="0" xfId="0" applyFont="1"/>
    <xf numFmtId="0" fontId="27" fillId="0" borderId="0" xfId="0" applyFont="1"/>
    <xf numFmtId="0" fontId="4" fillId="0" borderId="2" xfId="10" applyNumberFormat="1" applyFont="1" applyBorder="1" applyAlignment="1">
      <alignment horizontal="center" vertical="center" wrapText="1"/>
    </xf>
    <xf numFmtId="1" fontId="5" fillId="0" borderId="0" xfId="0" quotePrefix="1" applyNumberFormat="1" applyFont="1" applyFill="1" applyAlignment="1">
      <alignment horizontal="center" vertical="top" wrapText="1"/>
    </xf>
    <xf numFmtId="167" fontId="4" fillId="0" borderId="2" xfId="0" applyNumberFormat="1" applyFont="1" applyFill="1" applyBorder="1" applyAlignment="1">
      <alignment horizontal="center" vertical="center"/>
    </xf>
    <xf numFmtId="164" fontId="4" fillId="0" borderId="2" xfId="0" applyNumberFormat="1" applyFont="1" applyFill="1" applyBorder="1" applyAlignment="1">
      <alignment horizontal="right" vertical="center"/>
    </xf>
    <xf numFmtId="166" fontId="4" fillId="0" borderId="2" xfId="0" applyNumberFormat="1" applyFont="1" applyFill="1" applyBorder="1" applyAlignment="1">
      <alignment horizontal="right" vertical="center"/>
    </xf>
    <xf numFmtId="167" fontId="4" fillId="0" borderId="0" xfId="0" applyNumberFormat="1" applyFont="1" applyFill="1" applyAlignment="1">
      <alignment horizontal="center" vertical="top" wrapText="1"/>
    </xf>
    <xf numFmtId="164" fontId="5" fillId="0" borderId="0" xfId="0" applyNumberFormat="1" applyFont="1" applyFill="1" applyBorder="1" applyAlignment="1">
      <alignment vertical="top"/>
    </xf>
    <xf numFmtId="0" fontId="5" fillId="0" borderId="0" xfId="0" applyFont="1" applyFill="1" applyAlignment="1">
      <alignment vertical="top"/>
    </xf>
    <xf numFmtId="164" fontId="4" fillId="0" borderId="2" xfId="0" applyNumberFormat="1" applyFont="1" applyFill="1" applyBorder="1" applyAlignment="1">
      <alignment horizontal="right"/>
    </xf>
    <xf numFmtId="166" fontId="5" fillId="0" borderId="0" xfId="0" applyNumberFormat="1" applyFont="1" applyFill="1" applyBorder="1" applyAlignment="1">
      <alignment vertical="top"/>
    </xf>
    <xf numFmtId="167" fontId="4" fillId="0" borderId="0" xfId="0" applyNumberFormat="1" applyFont="1" applyFill="1" applyAlignment="1">
      <alignment horizontal="center" vertical="center"/>
    </xf>
    <xf numFmtId="0" fontId="14" fillId="0" borderId="0" xfId="0" applyFont="1" applyFill="1" applyBorder="1" applyAlignment="1">
      <alignment horizontal="center" vertical="top"/>
    </xf>
    <xf numFmtId="0" fontId="14" fillId="0" borderId="0" xfId="0" applyFont="1" applyFill="1" applyBorder="1" applyAlignment="1">
      <alignment vertical="top"/>
    </xf>
    <xf numFmtId="164" fontId="14" fillId="0" borderId="0" xfId="0" applyNumberFormat="1" applyFont="1" applyFill="1" applyBorder="1" applyAlignment="1">
      <alignment vertical="top"/>
    </xf>
    <xf numFmtId="166" fontId="14" fillId="0" borderId="0" xfId="0" applyNumberFormat="1" applyFont="1" applyFill="1" applyBorder="1" applyAlignment="1">
      <alignment vertical="top"/>
    </xf>
    <xf numFmtId="164" fontId="4" fillId="0" borderId="0" xfId="0" applyNumberFormat="1" applyFont="1" applyFill="1" applyBorder="1" applyAlignment="1">
      <alignment vertical="top"/>
    </xf>
    <xf numFmtId="164" fontId="4" fillId="0" borderId="0" xfId="0" applyNumberFormat="1" applyFont="1" applyFill="1" applyAlignment="1">
      <alignment horizontal="center"/>
    </xf>
    <xf numFmtId="166" fontId="4" fillId="0" borderId="0" xfId="0" applyNumberFormat="1" applyFont="1" applyFill="1" applyAlignment="1">
      <alignment horizontal="center"/>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4" fillId="0" borderId="2" xfId="10" applyNumberFormat="1" applyFont="1" applyFill="1" applyBorder="1" applyAlignment="1">
      <alignment horizontal="center" vertical="center" wrapText="1"/>
    </xf>
    <xf numFmtId="1" fontId="5" fillId="0" borderId="0" xfId="0" applyNumberFormat="1" applyFont="1" applyFill="1" applyAlignment="1">
      <alignment vertical="top"/>
    </xf>
    <xf numFmtId="167" fontId="4" fillId="0" borderId="0" xfId="0" applyNumberFormat="1" applyFont="1" applyFill="1" applyAlignment="1">
      <alignment horizontal="center"/>
    </xf>
    <xf numFmtId="164" fontId="4" fillId="0" borderId="0" xfId="0" applyNumberFormat="1" applyFont="1" applyFill="1" applyBorder="1" applyAlignment="1">
      <alignment horizontal="right" vertical="center"/>
    </xf>
    <xf numFmtId="167" fontId="5" fillId="0" borderId="0" xfId="0" applyNumberFormat="1" applyFont="1" applyFill="1"/>
    <xf numFmtId="167" fontId="4" fillId="0" borderId="0" xfId="0" applyNumberFormat="1" applyFont="1" applyFill="1" applyAlignment="1">
      <alignment horizontal="center" wrapText="1"/>
    </xf>
    <xf numFmtId="167" fontId="5" fillId="0" borderId="0" xfId="0" applyNumberFormat="1" applyFont="1" applyFill="1" applyAlignment="1">
      <alignment wrapText="1"/>
    </xf>
    <xf numFmtId="167" fontId="4" fillId="0" borderId="0" xfId="0" applyNumberFormat="1" applyFont="1" applyFill="1" applyAlignment="1">
      <alignment vertical="top" wrapText="1"/>
    </xf>
    <xf numFmtId="167" fontId="4" fillId="0" borderId="0" xfId="0" applyNumberFormat="1" applyFont="1" applyFill="1" applyAlignment="1">
      <alignment horizontal="left" vertical="top" wrapText="1"/>
    </xf>
    <xf numFmtId="166" fontId="4" fillId="0" borderId="0" xfId="0" applyNumberFormat="1" applyFont="1" applyFill="1" applyBorder="1" applyAlignment="1">
      <alignment horizontal="right" vertical="center"/>
    </xf>
    <xf numFmtId="164" fontId="4" fillId="0" borderId="3" xfId="0" applyNumberFormat="1" applyFont="1" applyFill="1" applyBorder="1" applyAlignment="1">
      <alignment horizontal="right" vertical="top"/>
    </xf>
    <xf numFmtId="166" fontId="4" fillId="0" borderId="3" xfId="0" applyNumberFormat="1" applyFont="1" applyFill="1" applyBorder="1" applyAlignment="1">
      <alignment horizontal="right" vertical="top"/>
    </xf>
    <xf numFmtId="0" fontId="20" fillId="0" borderId="0" xfId="0" applyFont="1" applyFill="1"/>
    <xf numFmtId="167" fontId="4" fillId="0" borderId="0" xfId="0" applyNumberFormat="1" applyFont="1" applyFill="1" applyAlignment="1">
      <alignment horizontal="center" vertical="center" wrapText="1"/>
    </xf>
    <xf numFmtId="167" fontId="4" fillId="0" borderId="0" xfId="0" applyNumberFormat="1" applyFont="1" applyFill="1" applyBorder="1" applyAlignment="1">
      <alignment horizontal="center" vertical="center"/>
    </xf>
    <xf numFmtId="167" fontId="4" fillId="0" borderId="0" xfId="0" applyNumberFormat="1" applyFont="1" applyFill="1" applyAlignment="1">
      <alignment horizontal="center" vertical="top"/>
    </xf>
    <xf numFmtId="164" fontId="4" fillId="0" borderId="3" xfId="0" applyNumberFormat="1" applyFont="1" applyFill="1" applyBorder="1" applyAlignment="1">
      <alignment vertical="top"/>
    </xf>
    <xf numFmtId="0" fontId="5" fillId="0" borderId="5" xfId="10" applyFont="1" applyFill="1" applyBorder="1" applyAlignment="1">
      <alignment horizontal="center" vertical="center" wrapText="1"/>
    </xf>
    <xf numFmtId="167" fontId="5" fillId="0" borderId="0" xfId="0" applyNumberFormat="1" applyFont="1" applyFill="1" applyAlignment="1">
      <alignment horizontal="center" wrapText="1"/>
    </xf>
    <xf numFmtId="167" fontId="5" fillId="0" borderId="0" xfId="0" applyNumberFormat="1" applyFont="1" applyFill="1" applyAlignment="1">
      <alignment horizontal="center" vertical="center" wrapText="1"/>
    </xf>
    <xf numFmtId="166" fontId="5" fillId="0" borderId="0" xfId="0" applyNumberFormat="1" applyFont="1" applyFill="1" applyAlignment="1">
      <alignment horizontal="right" vertical="top"/>
    </xf>
    <xf numFmtId="164" fontId="5" fillId="0" borderId="0" xfId="0" applyNumberFormat="1" applyFont="1" applyFill="1" applyAlignment="1">
      <alignment horizontal="right" vertical="top"/>
    </xf>
    <xf numFmtId="49" fontId="5" fillId="0" borderId="0" xfId="0" applyNumberFormat="1" applyFont="1" applyFill="1" applyAlignment="1">
      <alignment horizontal="center" vertical="top"/>
    </xf>
    <xf numFmtId="164" fontId="23" fillId="0" borderId="0" xfId="0" applyNumberFormat="1" applyFont="1" applyFill="1" applyAlignment="1">
      <alignment vertical="top"/>
    </xf>
    <xf numFmtId="166" fontId="23" fillId="0" borderId="0" xfId="0" applyNumberFormat="1" applyFont="1" applyFill="1" applyAlignment="1">
      <alignment vertical="top"/>
    </xf>
    <xf numFmtId="166" fontId="4" fillId="0" borderId="0" xfId="0" applyNumberFormat="1" applyFont="1" applyFill="1" applyBorder="1" applyAlignment="1">
      <alignment horizontal="right" vertical="top"/>
    </xf>
    <xf numFmtId="164" fontId="19" fillId="0" borderId="3" xfId="0" applyNumberFormat="1" applyFont="1" applyFill="1" applyBorder="1" applyAlignment="1">
      <alignment vertical="top"/>
    </xf>
    <xf numFmtId="166" fontId="19" fillId="0" borderId="3" xfId="0" applyNumberFormat="1" applyFont="1" applyFill="1" applyBorder="1" applyAlignment="1">
      <alignment vertical="top"/>
    </xf>
    <xf numFmtId="164" fontId="21" fillId="0" borderId="0" xfId="0" applyNumberFormat="1" applyFont="1" applyFill="1" applyAlignment="1">
      <alignment horizontal="right" vertical="top"/>
    </xf>
    <xf numFmtId="166" fontId="21" fillId="0" borderId="0" xfId="0" applyNumberFormat="1" applyFont="1" applyFill="1" applyAlignment="1">
      <alignment horizontal="right" vertical="top"/>
    </xf>
    <xf numFmtId="164" fontId="22" fillId="0" borderId="0" xfId="0" applyNumberFormat="1" applyFont="1" applyFill="1" applyBorder="1" applyAlignment="1">
      <alignment horizontal="right" vertical="top"/>
    </xf>
    <xf numFmtId="166" fontId="22" fillId="0" borderId="0" xfId="0" applyNumberFormat="1" applyFont="1" applyFill="1" applyBorder="1" applyAlignment="1">
      <alignment horizontal="right" vertical="top"/>
    </xf>
    <xf numFmtId="164" fontId="23" fillId="0" borderId="0" xfId="0" applyNumberFormat="1" applyFont="1" applyFill="1" applyAlignment="1"/>
    <xf numFmtId="0" fontId="34" fillId="0" borderId="0" xfId="0" applyFont="1" applyFill="1"/>
    <xf numFmtId="167" fontId="5" fillId="0" borderId="0" xfId="0" applyNumberFormat="1" applyFont="1" applyFill="1" applyBorder="1" applyAlignment="1">
      <alignment horizontal="center" vertical="top" wrapText="1"/>
    </xf>
    <xf numFmtId="167" fontId="5" fillId="0" borderId="0" xfId="0" applyNumberFormat="1" applyFont="1" applyFill="1" applyBorder="1" applyAlignment="1">
      <alignment vertical="top" wrapText="1"/>
    </xf>
    <xf numFmtId="166" fontId="13" fillId="0" borderId="0" xfId="1" applyNumberFormat="1" applyFont="1" applyFill="1" applyBorder="1" applyAlignment="1">
      <alignment vertical="top"/>
    </xf>
    <xf numFmtId="0" fontId="13" fillId="0" borderId="0" xfId="11" applyFont="1" applyFill="1" applyBorder="1" applyAlignment="1">
      <alignment vertical="top" wrapText="1"/>
    </xf>
    <xf numFmtId="167" fontId="5" fillId="0" borderId="0" xfId="0" applyNumberFormat="1" applyFont="1" applyFill="1" applyAlignment="1">
      <alignment horizontal="left" vertical="top"/>
    </xf>
    <xf numFmtId="167" fontId="5" fillId="0" borderId="0" xfId="0" applyNumberFormat="1" applyFont="1" applyFill="1" applyAlignment="1">
      <alignment horizontal="left" vertical="top" wrapText="1"/>
    </xf>
    <xf numFmtId="166" fontId="34" fillId="0" borderId="0" xfId="0" applyNumberFormat="1" applyFont="1" applyFill="1"/>
    <xf numFmtId="167" fontId="5" fillId="2" borderId="0" xfId="0" applyNumberFormat="1" applyFont="1" applyFill="1" applyAlignment="1">
      <alignment horizontal="center" vertical="top"/>
    </xf>
    <xf numFmtId="167" fontId="5" fillId="2" borderId="0" xfId="0" applyNumberFormat="1" applyFont="1" applyFill="1" applyAlignment="1">
      <alignment vertical="top"/>
    </xf>
    <xf numFmtId="164" fontId="5" fillId="2" borderId="0" xfId="0" applyNumberFormat="1" applyFont="1" applyFill="1" applyAlignment="1">
      <alignment vertical="top"/>
    </xf>
    <xf numFmtId="166" fontId="5" fillId="2" borderId="0" xfId="0" applyNumberFormat="1" applyFont="1" applyFill="1" applyAlignment="1">
      <alignment vertical="top"/>
    </xf>
    <xf numFmtId="166" fontId="13" fillId="2" borderId="0" xfId="1" applyNumberFormat="1" applyFont="1" applyFill="1" applyBorder="1" applyAlignment="1">
      <alignment horizontal="right" vertical="top"/>
    </xf>
    <xf numFmtId="167" fontId="5" fillId="2" borderId="0" xfId="0" applyNumberFormat="1" applyFont="1" applyFill="1" applyAlignment="1">
      <alignment vertical="top" wrapText="1"/>
    </xf>
    <xf numFmtId="167" fontId="5" fillId="2" borderId="0" xfId="0" applyNumberFormat="1" applyFont="1" applyFill="1" applyAlignment="1">
      <alignment horizontal="center" vertical="top" wrapText="1"/>
    </xf>
    <xf numFmtId="166" fontId="5" fillId="2" borderId="0" xfId="0" applyNumberFormat="1" applyFont="1" applyFill="1" applyAlignment="1">
      <alignment horizontal="right" vertical="top"/>
    </xf>
    <xf numFmtId="164" fontId="5" fillId="2" borderId="0" xfId="0" applyNumberFormat="1" applyFont="1" applyFill="1" applyAlignment="1">
      <alignment horizontal="right" vertical="top"/>
    </xf>
    <xf numFmtId="49" fontId="5" fillId="2" borderId="0" xfId="0" applyNumberFormat="1" applyFont="1" applyFill="1" applyAlignment="1">
      <alignment horizontal="center" vertical="top"/>
    </xf>
    <xf numFmtId="0" fontId="13" fillId="2" borderId="0" xfId="13" applyFont="1" applyFill="1" applyBorder="1" applyAlignment="1">
      <alignment horizontal="center" vertical="top" wrapText="1"/>
    </xf>
    <xf numFmtId="164" fontId="13" fillId="2" borderId="0" xfId="1" applyNumberFormat="1" applyFont="1" applyFill="1" applyBorder="1" applyAlignment="1">
      <alignment horizontal="right" vertical="top"/>
    </xf>
    <xf numFmtId="164" fontId="13" fillId="2" borderId="0" xfId="1" quotePrefix="1" applyNumberFormat="1" applyFont="1" applyFill="1" applyAlignment="1">
      <alignment horizontal="right" vertical="top"/>
    </xf>
    <xf numFmtId="166" fontId="13" fillId="2" borderId="0" xfId="1" quotePrefix="1" applyNumberFormat="1" applyFont="1" applyFill="1" applyAlignment="1">
      <alignment horizontal="right" vertical="top"/>
    </xf>
    <xf numFmtId="167" fontId="5" fillId="2" borderId="0" xfId="0" applyNumberFormat="1" applyFont="1" applyFill="1" applyBorder="1" applyAlignment="1">
      <alignment horizontal="center" vertical="top" wrapText="1"/>
    </xf>
    <xf numFmtId="167" fontId="5" fillId="2" borderId="0" xfId="0" applyNumberFormat="1" applyFont="1" applyFill="1" applyBorder="1" applyAlignment="1">
      <alignment vertical="top" wrapText="1"/>
    </xf>
    <xf numFmtId="0" fontId="13" fillId="2" borderId="0" xfId="11" applyFont="1" applyFill="1" applyBorder="1" applyAlignment="1">
      <alignment vertical="top" wrapText="1"/>
    </xf>
    <xf numFmtId="167" fontId="5" fillId="2" borderId="0" xfId="0" applyNumberFormat="1" applyFont="1" applyFill="1" applyAlignment="1">
      <alignment horizontal="left" vertical="top"/>
    </xf>
    <xf numFmtId="167" fontId="5" fillId="2" borderId="0" xfId="0" applyNumberFormat="1" applyFont="1" applyFill="1" applyAlignment="1">
      <alignment horizontal="left" vertical="top" wrapText="1"/>
    </xf>
    <xf numFmtId="167" fontId="5" fillId="3" borderId="0" xfId="0" applyNumberFormat="1" applyFont="1" applyFill="1" applyAlignment="1">
      <alignment horizontal="center" vertical="top"/>
    </xf>
    <xf numFmtId="167" fontId="5" fillId="3" borderId="0" xfId="0" applyNumberFormat="1" applyFont="1" applyFill="1" applyAlignment="1">
      <alignment vertical="top" wrapText="1"/>
    </xf>
    <xf numFmtId="167" fontId="5" fillId="3" borderId="0" xfId="0" applyNumberFormat="1" applyFont="1" applyFill="1" applyAlignment="1">
      <alignment horizontal="center" vertical="top" wrapText="1"/>
    </xf>
    <xf numFmtId="164" fontId="5" fillId="3" borderId="0" xfId="0" applyNumberFormat="1" applyFont="1" applyFill="1" applyAlignment="1">
      <alignment vertical="top"/>
    </xf>
    <xf numFmtId="166" fontId="5" fillId="3" borderId="0" xfId="0" applyNumberFormat="1" applyFont="1" applyFill="1" applyAlignment="1">
      <alignment vertical="top"/>
    </xf>
    <xf numFmtId="164" fontId="13" fillId="3" borderId="0" xfId="1" applyNumberFormat="1" applyFont="1" applyFill="1" applyBorder="1" applyAlignment="1">
      <alignment horizontal="right" vertical="top"/>
    </xf>
    <xf numFmtId="166" fontId="13" fillId="3" borderId="0" xfId="1" applyNumberFormat="1" applyFont="1" applyFill="1" applyBorder="1" applyAlignment="1">
      <alignment horizontal="right" vertical="top"/>
    </xf>
    <xf numFmtId="164" fontId="13" fillId="3" borderId="0" xfId="1" quotePrefix="1" applyNumberFormat="1" applyFont="1" applyFill="1" applyAlignment="1">
      <alignment horizontal="right" vertical="top"/>
    </xf>
    <xf numFmtId="166" fontId="13" fillId="3" borderId="0" xfId="1" quotePrefix="1" applyNumberFormat="1" applyFont="1" applyFill="1" applyAlignment="1">
      <alignment horizontal="right" vertical="top"/>
    </xf>
    <xf numFmtId="166" fontId="4" fillId="0" borderId="5" xfId="0" applyNumberFormat="1" applyFont="1" applyFill="1" applyBorder="1" applyAlignment="1">
      <alignment horizontal="right" vertical="center"/>
    </xf>
    <xf numFmtId="164" fontId="5" fillId="2" borderId="0" xfId="1" applyNumberFormat="1" applyFont="1" applyFill="1" applyBorder="1" applyAlignment="1">
      <alignment horizontal="right" vertical="top"/>
    </xf>
    <xf numFmtId="166" fontId="5" fillId="2" borderId="0" xfId="1" applyNumberFormat="1" applyFont="1" applyFill="1" applyBorder="1" applyAlignment="1">
      <alignment horizontal="right" vertical="top"/>
    </xf>
    <xf numFmtId="0" fontId="38" fillId="0" borderId="0" xfId="0" applyFont="1" applyFill="1"/>
    <xf numFmtId="166" fontId="5" fillId="0" borderId="0" xfId="1" applyNumberFormat="1" applyFont="1" applyFill="1" applyBorder="1" applyAlignment="1">
      <alignment horizontal="right" vertical="top"/>
    </xf>
    <xf numFmtId="164" fontId="5" fillId="0" borderId="0" xfId="1" applyNumberFormat="1" applyFont="1" applyFill="1" applyBorder="1" applyAlignment="1">
      <alignment horizontal="right" vertical="top"/>
    </xf>
    <xf numFmtId="164" fontId="5" fillId="2" borderId="0" xfId="1" quotePrefix="1" applyNumberFormat="1" applyFont="1" applyFill="1" applyAlignment="1">
      <alignment horizontal="right" vertical="top"/>
    </xf>
    <xf numFmtId="166" fontId="5" fillId="2" borderId="0" xfId="1" quotePrefix="1" applyNumberFormat="1" applyFont="1" applyFill="1" applyAlignment="1">
      <alignment horizontal="right" vertical="top"/>
    </xf>
    <xf numFmtId="164" fontId="5" fillId="0" borderId="0" xfId="1" quotePrefix="1" applyNumberFormat="1" applyFont="1" applyFill="1" applyAlignment="1">
      <alignment horizontal="right" vertical="top"/>
    </xf>
    <xf numFmtId="166" fontId="5" fillId="0" borderId="0" xfId="1" quotePrefix="1" applyNumberFormat="1" applyFont="1" applyFill="1" applyAlignment="1">
      <alignment horizontal="right" vertical="top"/>
    </xf>
    <xf numFmtId="0" fontId="5" fillId="2" borderId="0" xfId="13" applyFont="1" applyFill="1" applyBorder="1" applyAlignment="1">
      <alignment horizontal="center" vertical="top" wrapText="1"/>
    </xf>
    <xf numFmtId="0" fontId="5" fillId="2" borderId="0" xfId="11" applyFont="1" applyFill="1" applyBorder="1" applyAlignment="1">
      <alignment vertical="top" wrapText="1"/>
    </xf>
    <xf numFmtId="0" fontId="5" fillId="0" borderId="0" xfId="13" applyFont="1" applyFill="1" applyBorder="1" applyAlignment="1">
      <alignment horizontal="center" vertical="top" wrapText="1"/>
    </xf>
    <xf numFmtId="0" fontId="5" fillId="0" borderId="0" xfId="11" applyFont="1" applyFill="1" applyBorder="1" applyAlignment="1">
      <alignment vertical="top" wrapText="1"/>
    </xf>
    <xf numFmtId="0" fontId="5" fillId="2" borderId="0" xfId="11" applyFont="1" applyFill="1" applyBorder="1" applyAlignment="1">
      <alignment wrapText="1"/>
    </xf>
    <xf numFmtId="164" fontId="10" fillId="0" borderId="3" xfId="0" applyNumberFormat="1" applyFont="1" applyFill="1" applyBorder="1" applyAlignment="1">
      <alignment horizontal="right" vertical="center"/>
    </xf>
    <xf numFmtId="0" fontId="5" fillId="0" borderId="0" xfId="0" applyFont="1" applyFill="1" applyBorder="1" applyAlignment="1">
      <alignment horizontal="center" vertical="center"/>
    </xf>
    <xf numFmtId="0" fontId="4" fillId="0" borderId="0" xfId="10" applyNumberFormat="1" applyFont="1" applyFill="1" applyBorder="1" applyAlignment="1">
      <alignment horizontal="center" vertical="center" wrapText="1"/>
    </xf>
    <xf numFmtId="0" fontId="36" fillId="0" borderId="0" xfId="0" applyFont="1" applyFill="1"/>
    <xf numFmtId="1" fontId="5" fillId="2" borderId="0" xfId="0" applyNumberFormat="1" applyFont="1" applyFill="1" applyAlignment="1">
      <alignment horizontal="center" vertical="top"/>
    </xf>
    <xf numFmtId="1" fontId="5" fillId="0" borderId="0" xfId="0" applyNumberFormat="1" applyFont="1" applyFill="1" applyAlignment="1">
      <alignment horizontal="center" vertical="top" wrapText="1"/>
    </xf>
    <xf numFmtId="1" fontId="5" fillId="2" borderId="0" xfId="0" quotePrefix="1" applyNumberFormat="1" applyFont="1" applyFill="1" applyAlignment="1">
      <alignment horizontal="center" vertical="top"/>
    </xf>
    <xf numFmtId="0" fontId="13" fillId="0" borderId="0" xfId="14" applyFont="1" applyFill="1" applyBorder="1" applyAlignment="1">
      <alignment horizontal="center" vertical="top" wrapText="1"/>
    </xf>
    <xf numFmtId="0" fontId="13" fillId="2" borderId="0" xfId="14" applyFont="1" applyFill="1" applyBorder="1" applyAlignment="1">
      <alignment horizontal="center" vertical="top" wrapText="1"/>
    </xf>
    <xf numFmtId="166" fontId="39" fillId="0" borderId="0" xfId="0" applyNumberFormat="1" applyFont="1" applyAlignment="1"/>
    <xf numFmtId="49" fontId="13" fillId="0" borderId="0" xfId="13" applyNumberFormat="1" applyFont="1" applyFill="1" applyBorder="1" applyAlignment="1">
      <alignment horizontal="center" vertical="top" wrapText="1"/>
    </xf>
    <xf numFmtId="41" fontId="37" fillId="0" borderId="3" xfId="0" applyNumberFormat="1" applyFont="1" applyFill="1" applyBorder="1" applyAlignment="1">
      <alignment horizontal="right" vertical="center"/>
    </xf>
    <xf numFmtId="41" fontId="10" fillId="0" borderId="3" xfId="0" applyNumberFormat="1" applyFont="1" applyFill="1" applyBorder="1" applyAlignment="1">
      <alignment horizontal="right" vertical="center"/>
    </xf>
    <xf numFmtId="167" fontId="4" fillId="0" borderId="0" xfId="0" applyNumberFormat="1" applyFont="1" applyFill="1" applyAlignment="1">
      <alignment horizontal="left" vertical="top"/>
    </xf>
    <xf numFmtId="164" fontId="4" fillId="0" borderId="5" xfId="0" applyNumberFormat="1" applyFont="1" applyFill="1" applyBorder="1" applyAlignment="1">
      <alignment vertical="top"/>
    </xf>
    <xf numFmtId="164" fontId="4" fillId="0" borderId="5" xfId="0" applyNumberFormat="1" applyFont="1" applyFill="1" applyBorder="1" applyAlignment="1">
      <alignment horizontal="right" vertical="center"/>
    </xf>
    <xf numFmtId="166" fontId="35" fillId="0" borderId="5" xfId="0" applyNumberFormat="1" applyFont="1" applyFill="1" applyBorder="1" applyAlignment="1">
      <alignment horizontal="right" vertical="center"/>
    </xf>
    <xf numFmtId="41" fontId="4" fillId="0" borderId="2" xfId="0" applyNumberFormat="1" applyFont="1" applyFill="1" applyBorder="1" applyAlignment="1">
      <alignment horizontal="right" vertical="center"/>
    </xf>
    <xf numFmtId="167" fontId="5" fillId="2" borderId="0" xfId="0" applyNumberFormat="1" applyFont="1" applyFill="1" applyAlignment="1">
      <alignment horizontal="left" vertical="center" wrapText="1"/>
    </xf>
    <xf numFmtId="0" fontId="0" fillId="3" borderId="0" xfId="0" applyFill="1"/>
    <xf numFmtId="0" fontId="23" fillId="2" borderId="0" xfId="0" applyFont="1" applyFill="1" applyAlignment="1">
      <alignment horizontal="center" vertical="top"/>
    </xf>
    <xf numFmtId="164" fontId="4" fillId="0" borderId="0" xfId="0" applyNumberFormat="1" applyFont="1" applyFill="1" applyBorder="1" applyAlignment="1">
      <alignment horizontal="right" vertical="top"/>
    </xf>
    <xf numFmtId="0" fontId="5" fillId="0" borderId="0" xfId="0" applyFont="1" applyBorder="1" applyAlignment="1">
      <alignment horizontal="center" vertical="center"/>
    </xf>
    <xf numFmtId="0" fontId="0" fillId="0" borderId="0" xfId="0" applyBorder="1" applyAlignment="1">
      <alignment horizontal="center" vertical="center" wrapText="1"/>
    </xf>
    <xf numFmtId="0" fontId="4" fillId="0" borderId="4" xfId="10" applyNumberFormat="1" applyFont="1" applyBorder="1" applyAlignment="1">
      <alignment horizontal="center" vertical="center" wrapText="1"/>
    </xf>
    <xf numFmtId="0" fontId="4" fillId="0" borderId="0" xfId="10" applyNumberFormat="1" applyFont="1" applyBorder="1" applyAlignment="1">
      <alignment horizontal="center" vertical="center" wrapText="1"/>
    </xf>
    <xf numFmtId="0" fontId="44" fillId="0" borderId="0" xfId="0" applyFont="1" applyFill="1"/>
    <xf numFmtId="0" fontId="23" fillId="0" borderId="0" xfId="0" applyFont="1" applyFill="1" applyAlignment="1">
      <alignment horizontal="center"/>
    </xf>
    <xf numFmtId="0" fontId="23" fillId="0" borderId="0" xfId="0" applyFont="1" applyFill="1" applyAlignment="1">
      <alignment horizontal="center" vertical="top"/>
    </xf>
    <xf numFmtId="167" fontId="5" fillId="0" borderId="0" xfId="0" applyNumberFormat="1" applyFont="1" applyFill="1" applyAlignment="1">
      <alignment horizontal="left" vertical="center" wrapText="1"/>
    </xf>
    <xf numFmtId="1" fontId="5" fillId="3" borderId="0" xfId="0" applyNumberFormat="1" applyFont="1" applyFill="1" applyAlignment="1">
      <alignment horizontal="center" vertical="top"/>
    </xf>
    <xf numFmtId="49" fontId="5" fillId="0" borderId="0" xfId="13" applyNumberFormat="1" applyFont="1" applyFill="1" applyBorder="1" applyAlignment="1">
      <alignment horizontal="center" vertical="top" wrapText="1"/>
    </xf>
    <xf numFmtId="0" fontId="13" fillId="0" borderId="0" xfId="12" applyFont="1" applyFill="1" applyBorder="1" applyAlignment="1">
      <alignment horizontal="center" vertical="top" wrapText="1"/>
    </xf>
    <xf numFmtId="0" fontId="13" fillId="2" borderId="0" xfId="12" applyFont="1" applyFill="1" applyBorder="1" applyAlignment="1">
      <alignment horizontal="center" vertical="top" wrapText="1"/>
    </xf>
    <xf numFmtId="167" fontId="10" fillId="0" borderId="0" xfId="0" applyNumberFormat="1" applyFont="1" applyBorder="1" applyAlignment="1">
      <alignment vertical="center"/>
    </xf>
    <xf numFmtId="164" fontId="10" fillId="0" borderId="0" xfId="0" applyNumberFormat="1" applyFont="1" applyFill="1" applyBorder="1" applyAlignment="1">
      <alignment horizontal="right" vertical="center"/>
    </xf>
    <xf numFmtId="41" fontId="37" fillId="0" borderId="0" xfId="0" applyNumberFormat="1" applyFont="1" applyFill="1" applyBorder="1" applyAlignment="1">
      <alignment horizontal="right" vertical="center"/>
    </xf>
    <xf numFmtId="41" fontId="10" fillId="0" borderId="0" xfId="0" applyNumberFormat="1" applyFont="1" applyFill="1" applyBorder="1" applyAlignment="1">
      <alignment horizontal="right" vertical="center"/>
    </xf>
    <xf numFmtId="167" fontId="4" fillId="0" borderId="0" xfId="0" applyNumberFormat="1" applyFont="1" applyFill="1" applyAlignment="1">
      <alignment horizontal="left" vertical="center" wrapText="1"/>
    </xf>
    <xf numFmtId="167" fontId="23" fillId="2" borderId="0" xfId="0" applyNumberFormat="1" applyFont="1" applyFill="1" applyAlignment="1">
      <alignment horizontal="center" vertical="top"/>
    </xf>
    <xf numFmtId="164" fontId="23" fillId="2" borderId="0" xfId="0" applyNumberFormat="1" applyFont="1" applyFill="1" applyAlignment="1">
      <alignment vertical="top"/>
    </xf>
    <xf numFmtId="166" fontId="23" fillId="2" borderId="0" xfId="0" applyNumberFormat="1" applyFont="1" applyFill="1" applyAlignment="1">
      <alignment vertical="top"/>
    </xf>
    <xf numFmtId="164" fontId="20" fillId="0" borderId="0" xfId="1" applyFont="1" applyFill="1"/>
    <xf numFmtId="41" fontId="20" fillId="0" borderId="0" xfId="1" applyNumberFormat="1" applyFont="1" applyFill="1"/>
    <xf numFmtId="164" fontId="4" fillId="0" borderId="6" xfId="0" applyNumberFormat="1" applyFont="1" applyFill="1" applyBorder="1" applyAlignment="1">
      <alignment horizontal="right" vertical="center"/>
    </xf>
    <xf numFmtId="166" fontId="4" fillId="0" borderId="6" xfId="0" applyNumberFormat="1" applyFont="1" applyFill="1" applyBorder="1" applyAlignment="1">
      <alignment horizontal="right" vertical="center"/>
    </xf>
    <xf numFmtId="166" fontId="35" fillId="0" borderId="6" xfId="0" applyNumberFormat="1" applyFont="1" applyFill="1" applyBorder="1" applyAlignment="1">
      <alignment horizontal="right" vertical="center"/>
    </xf>
    <xf numFmtId="0" fontId="5" fillId="0" borderId="0" xfId="0" applyFont="1" applyFill="1"/>
    <xf numFmtId="0" fontId="5" fillId="0" borderId="4" xfId="0" applyFont="1" applyFill="1" applyBorder="1" applyAlignment="1">
      <alignment horizontal="center" vertical="center"/>
    </xf>
    <xf numFmtId="167" fontId="5" fillId="0" borderId="0" xfId="0" quotePrefix="1" applyNumberFormat="1" applyFont="1" applyFill="1" applyAlignment="1">
      <alignment horizontal="center" vertical="top"/>
    </xf>
    <xf numFmtId="167" fontId="23" fillId="0" borderId="0" xfId="0" applyNumberFormat="1" applyFont="1" applyFill="1" applyAlignment="1">
      <alignment horizontal="center" vertical="top"/>
    </xf>
    <xf numFmtId="0" fontId="25" fillId="0" borderId="0" xfId="0" applyFont="1" applyFill="1"/>
    <xf numFmtId="0" fontId="26" fillId="0" borderId="0" xfId="0" applyFont="1" applyFill="1"/>
    <xf numFmtId="0" fontId="27" fillId="0" borderId="0" xfId="0" applyFont="1" applyFill="1"/>
    <xf numFmtId="166" fontId="5" fillId="2" borderId="0" xfId="1" applyNumberFormat="1" applyFont="1" applyFill="1" applyBorder="1" applyAlignment="1">
      <alignment vertical="top"/>
    </xf>
    <xf numFmtId="166" fontId="5" fillId="2" borderId="5" xfId="1" applyNumberFormat="1" applyFont="1" applyFill="1" applyBorder="1" applyAlignment="1">
      <alignment horizontal="right" vertical="top"/>
    </xf>
    <xf numFmtId="166" fontId="13" fillId="0" borderId="5" xfId="1" applyNumberFormat="1" applyFont="1" applyFill="1" applyBorder="1" applyAlignment="1">
      <alignment horizontal="right" vertical="top"/>
    </xf>
    <xf numFmtId="4" fontId="23" fillId="0" borderId="0" xfId="0" applyNumberFormat="1" applyFont="1" applyFill="1" applyAlignment="1">
      <alignment vertical="center"/>
    </xf>
    <xf numFmtId="0" fontId="4" fillId="0" borderId="0" xfId="0" applyFont="1" applyFill="1" applyAlignment="1">
      <alignment horizontal="center"/>
    </xf>
    <xf numFmtId="0" fontId="4" fillId="0" borderId="4" xfId="10" applyFont="1" applyFill="1" applyBorder="1" applyAlignment="1">
      <alignment horizontal="center" vertical="center" wrapText="1"/>
    </xf>
    <xf numFmtId="0" fontId="5" fillId="0" borderId="0" xfId="10" applyFont="1" applyFill="1" applyBorder="1" applyAlignment="1">
      <alignment horizontal="center" vertical="center" wrapText="1"/>
    </xf>
    <xf numFmtId="0" fontId="4" fillId="0" borderId="0" xfId="10" applyFont="1" applyFill="1" applyBorder="1" applyAlignment="1">
      <alignment horizontal="center" vertical="center" wrapText="1"/>
    </xf>
    <xf numFmtId="0" fontId="4" fillId="0" borderId="0" xfId="0" applyFont="1" applyAlignment="1">
      <alignment horizontal="center"/>
    </xf>
    <xf numFmtId="0" fontId="5" fillId="0" borderId="0" xfId="10" applyFont="1" applyBorder="1" applyAlignment="1">
      <alignment horizontal="center" vertical="center" wrapText="1"/>
    </xf>
    <xf numFmtId="0" fontId="46" fillId="0" borderId="0" xfId="0" applyFont="1" applyFill="1"/>
    <xf numFmtId="166" fontId="0" fillId="0" borderId="0" xfId="1" applyNumberFormat="1" applyFont="1" applyFill="1"/>
    <xf numFmtId="164" fontId="0" fillId="0" borderId="0" xfId="1" applyNumberFormat="1" applyFont="1" applyFill="1"/>
    <xf numFmtId="166" fontId="20" fillId="0" borderId="0" xfId="0" applyNumberFormat="1" applyFont="1" applyAlignment="1"/>
    <xf numFmtId="0" fontId="0" fillId="0" borderId="0" xfId="0" applyFill="1" applyBorder="1"/>
    <xf numFmtId="0" fontId="47" fillId="0" borderId="0" xfId="0" applyFont="1" applyFill="1"/>
    <xf numFmtId="0" fontId="5" fillId="0" borderId="0" xfId="10" applyFont="1" applyBorder="1" applyAlignment="1">
      <alignment horizontal="center" vertical="center" wrapText="1"/>
    </xf>
    <xf numFmtId="166" fontId="4" fillId="0" borderId="3" xfId="0" applyNumberFormat="1" applyFont="1" applyFill="1" applyBorder="1" applyAlignment="1">
      <alignment vertical="top"/>
    </xf>
    <xf numFmtId="166" fontId="25" fillId="0" borderId="5" xfId="0" applyNumberFormat="1" applyFont="1" applyFill="1" applyBorder="1" applyAlignment="1">
      <alignment horizontal="right" vertical="center"/>
    </xf>
    <xf numFmtId="166" fontId="4" fillId="0" borderId="5" xfId="0" applyNumberFormat="1" applyFont="1" applyFill="1" applyBorder="1" applyAlignment="1">
      <alignment vertical="top"/>
    </xf>
    <xf numFmtId="166" fontId="0" fillId="0" borderId="0" xfId="0" applyNumberFormat="1" applyFill="1"/>
    <xf numFmtId="166" fontId="4" fillId="0" borderId="0" xfId="0" applyNumberFormat="1" applyFont="1" applyFill="1" applyBorder="1" applyAlignment="1">
      <alignment vertical="top"/>
    </xf>
    <xf numFmtId="166" fontId="38" fillId="0" borderId="0" xfId="0" applyNumberFormat="1" applyFont="1" applyFill="1"/>
    <xf numFmtId="0" fontId="4" fillId="0" borderId="0" xfId="0" applyFont="1" applyFill="1" applyAlignment="1">
      <alignment horizontal="center"/>
    </xf>
    <xf numFmtId="0" fontId="24" fillId="0" borderId="0" xfId="0" applyFont="1" applyFill="1" applyAlignment="1">
      <alignment horizontal="center"/>
    </xf>
    <xf numFmtId="0" fontId="4" fillId="0" borderId="4" xfId="0" applyFont="1" applyFill="1" applyBorder="1" applyAlignment="1">
      <alignment horizontal="center"/>
    </xf>
    <xf numFmtId="0" fontId="4" fillId="0" borderId="4" xfId="10" applyFont="1" applyFill="1" applyBorder="1" applyAlignment="1">
      <alignment horizontal="center" vertical="center" wrapText="1"/>
    </xf>
    <xf numFmtId="0" fontId="5" fillId="0" borderId="0" xfId="10" applyFont="1" applyFill="1" applyBorder="1" applyAlignment="1">
      <alignment horizontal="center" vertical="center" wrapText="1"/>
    </xf>
    <xf numFmtId="0" fontId="5" fillId="0" borderId="1" xfId="10" applyFont="1" applyFill="1" applyBorder="1" applyAlignment="1">
      <alignment horizontal="center" vertical="center" wrapText="1"/>
    </xf>
    <xf numFmtId="0" fontId="4" fillId="0" borderId="1" xfId="10" applyFont="1" applyFill="1" applyBorder="1" applyAlignment="1">
      <alignment horizontal="center" vertical="center" wrapText="1"/>
    </xf>
    <xf numFmtId="0" fontId="24" fillId="0" borderId="1" xfId="0" applyFont="1" applyFill="1" applyBorder="1" applyAlignment="1">
      <alignment horizontal="center"/>
    </xf>
    <xf numFmtId="0" fontId="33" fillId="0" borderId="1" xfId="0" applyFont="1" applyFill="1" applyBorder="1" applyAlignment="1">
      <alignment horizontal="center"/>
    </xf>
    <xf numFmtId="0" fontId="4" fillId="0" borderId="0" xfId="10" applyFont="1" applyFill="1" applyBorder="1" applyAlignment="1">
      <alignment horizontal="center" vertical="center" wrapText="1"/>
    </xf>
    <xf numFmtId="0" fontId="4" fillId="0" borderId="5" xfId="10" applyFont="1" applyFill="1" applyBorder="1" applyAlignment="1">
      <alignment horizontal="center" vertical="center" wrapText="1"/>
    </xf>
    <xf numFmtId="0" fontId="4" fillId="0" borderId="4" xfId="10" applyFont="1" applyBorder="1" applyAlignment="1">
      <alignment horizontal="center" vertical="center" wrapText="1"/>
    </xf>
    <xf numFmtId="0" fontId="0" fillId="0" borderId="0" xfId="0" applyAlignment="1">
      <alignment horizontal="center" vertical="center" wrapText="1"/>
    </xf>
    <xf numFmtId="0" fontId="0" fillId="0" borderId="5" xfId="0" applyBorder="1" applyAlignment="1">
      <alignment horizontal="center" vertical="center" wrapText="1"/>
    </xf>
    <xf numFmtId="0" fontId="24" fillId="0" borderId="5" xfId="0" applyFont="1" applyFill="1" applyBorder="1" applyAlignment="1">
      <alignment horizontal="center"/>
    </xf>
    <xf numFmtId="0" fontId="33" fillId="0" borderId="0" xfId="0" applyFont="1" applyFill="1" applyAlignment="1">
      <alignment horizontal="center"/>
    </xf>
    <xf numFmtId="0" fontId="33" fillId="0" borderId="5" xfId="0" applyFont="1" applyFill="1" applyBorder="1" applyAlignment="1">
      <alignment horizontal="center"/>
    </xf>
    <xf numFmtId="0" fontId="4" fillId="0" borderId="0" xfId="0" applyFont="1" applyAlignment="1">
      <alignment horizontal="center"/>
    </xf>
    <xf numFmtId="0" fontId="30" fillId="0" borderId="0" xfId="0" applyNumberFormat="1" applyFont="1" applyAlignment="1">
      <alignment horizontal="right"/>
    </xf>
    <xf numFmtId="0" fontId="24" fillId="0" borderId="0" xfId="0" applyFont="1" applyAlignment="1">
      <alignment horizontal="center"/>
    </xf>
    <xf numFmtId="0" fontId="4" fillId="0" borderId="4" xfId="0" applyFont="1" applyBorder="1" applyAlignment="1">
      <alignment horizontal="center"/>
    </xf>
    <xf numFmtId="0" fontId="5" fillId="0" borderId="0" xfId="10" applyFont="1" applyBorder="1" applyAlignment="1">
      <alignment horizontal="center" vertical="center" wrapText="1"/>
    </xf>
    <xf numFmtId="0" fontId="5" fillId="0" borderId="1" xfId="10" applyFont="1" applyBorder="1" applyAlignment="1">
      <alignment horizontal="center" vertical="center" wrapText="1"/>
    </xf>
    <xf numFmtId="0" fontId="4" fillId="0" borderId="1" xfId="10" applyFont="1" applyBorder="1" applyAlignment="1">
      <alignment horizontal="center" vertical="center" wrapText="1"/>
    </xf>
    <xf numFmtId="0" fontId="24" fillId="0" borderId="1" xfId="0" applyFont="1" applyBorder="1" applyAlignment="1">
      <alignment horizontal="center"/>
    </xf>
  </cellXfs>
  <cellStyles count="15">
    <cellStyle name="Comma" xfId="1" builtinId="3"/>
    <cellStyle name="Comma 2" xfId="2" xr:uid="{00000000-0005-0000-0000-000001000000}"/>
    <cellStyle name="Comma 2 2" xfId="3" xr:uid="{00000000-0005-0000-0000-000002000000}"/>
    <cellStyle name="Comma 2 3" xfId="4" xr:uid="{00000000-0005-0000-0000-000003000000}"/>
    <cellStyle name="Comma 3" xfId="5" xr:uid="{00000000-0005-0000-0000-000004000000}"/>
    <cellStyle name="Currency 2" xfId="6" xr:uid="{00000000-0005-0000-0000-000005000000}"/>
    <cellStyle name="Currency 3" xfId="7" xr:uid="{00000000-0005-0000-0000-000006000000}"/>
    <cellStyle name="Normal" xfId="0" builtinId="0"/>
    <cellStyle name="Normal 2" xfId="8" xr:uid="{00000000-0005-0000-0000-000008000000}"/>
    <cellStyle name="Normal 2 2" xfId="9" xr:uid="{00000000-0005-0000-0000-000009000000}"/>
    <cellStyle name="Normal_List_Frame_1" xfId="10" xr:uid="{00000000-0005-0000-0000-00000A000000}"/>
    <cellStyle name="Normal_Sheet1" xfId="11" xr:uid="{00000000-0005-0000-0000-00000B000000}"/>
    <cellStyle name="Normal_Sheet1_1" xfId="12" xr:uid="{00000000-0005-0000-0000-00000C000000}"/>
    <cellStyle name="Normal_Sheet2" xfId="13" xr:uid="{00000000-0005-0000-0000-00000D000000}"/>
    <cellStyle name="Normal_Sheet3_1" xfId="14" xr:uid="{00000000-0005-0000-0000-00000E000000}"/>
  </cellStyles>
  <dxfs count="21">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s>
  <tableStyles count="0" defaultTableStyle="TableStyleMedium9" defaultPivotStyle="PivotStyleLight16"/>
  <colors>
    <mruColors>
      <color rgb="FF0000CC"/>
      <color rgb="FF0000FF"/>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257175</xdr:colOff>
      <xdr:row>1</xdr:row>
      <xdr:rowOff>57150</xdr:rowOff>
    </xdr:from>
    <xdr:to>
      <xdr:col>2</xdr:col>
      <xdr:colOff>535005</xdr:colOff>
      <xdr:row>4</xdr:row>
      <xdr:rowOff>114300</xdr:rowOff>
    </xdr:to>
    <xdr:pic>
      <xdr:nvPicPr>
        <xdr:cNvPr id="2" name="Picture 1">
          <a:extLst>
            <a:ext uri="{FF2B5EF4-FFF2-40B4-BE49-F238E27FC236}">
              <a16:creationId xmlns:a16="http://schemas.microsoft.com/office/drawing/2014/main" id="{CD46910A-862B-4233-96A6-A1DF4372D72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7175" y="247650"/>
          <a:ext cx="1687530" cy="6096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D51B1-614A-4F41-9DBD-EA9BD640C04E}">
  <dimension ref="A2:N693"/>
  <sheetViews>
    <sheetView tabSelected="1" zoomScaleNormal="100" zoomScaleSheetLayoutView="86" workbookViewId="0">
      <pane xSplit="2" topLeftCell="C1" activePane="topRight" state="frozen"/>
      <selection activeCell="B88" sqref="B88"/>
      <selection pane="topRight" activeCell="A247" sqref="A247"/>
    </sheetView>
  </sheetViews>
  <sheetFormatPr defaultColWidth="9.140625" defaultRowHeight="15" x14ac:dyDescent="0.25"/>
  <cols>
    <col min="1" max="1" width="10.7109375" style="6" customWidth="1"/>
    <col min="2" max="2" width="10.42578125" style="19" customWidth="1"/>
    <col min="3" max="3" width="53.42578125" style="6" customWidth="1"/>
    <col min="4" max="4" width="7" style="6" customWidth="1"/>
    <col min="5" max="5" width="14.28515625" style="27" customWidth="1"/>
    <col min="6" max="6" width="19.7109375" style="31" customWidth="1"/>
    <col min="7" max="7" width="14.28515625" style="27" customWidth="1"/>
    <col min="8" max="8" width="19.5703125" style="31" customWidth="1"/>
    <col min="9" max="9" width="7.28515625" style="19" customWidth="1"/>
    <col min="10" max="10" width="4.140625" style="6" customWidth="1"/>
    <col min="11" max="11" width="12.7109375" style="6" customWidth="1"/>
    <col min="12" max="12" width="13.85546875" style="6" customWidth="1"/>
    <col min="13" max="13" width="12.28515625" style="6" customWidth="1"/>
    <col min="14" max="14" width="11.42578125" style="6" customWidth="1"/>
    <col min="15" max="16384" width="9.140625" style="6"/>
  </cols>
  <sheetData>
    <row r="2" spans="1:9" ht="13.5" customHeight="1" x14ac:dyDescent="0.25">
      <c r="A2" s="1"/>
      <c r="B2" s="190"/>
      <c r="C2" s="1"/>
      <c r="D2" s="1"/>
      <c r="E2" s="238" t="s">
        <v>248</v>
      </c>
      <c r="F2" s="238"/>
      <c r="G2" s="238"/>
      <c r="H2" s="238"/>
    </row>
    <row r="3" spans="1:9" x14ac:dyDescent="0.25">
      <c r="A3" s="237" t="s">
        <v>0</v>
      </c>
      <c r="B3" s="237"/>
      <c r="C3" s="237"/>
      <c r="D3" s="237"/>
      <c r="E3" s="237"/>
      <c r="F3" s="237"/>
      <c r="G3" s="237"/>
      <c r="H3" s="237"/>
    </row>
    <row r="4" spans="1:9" x14ac:dyDescent="0.25">
      <c r="A4" s="237" t="s">
        <v>1107</v>
      </c>
      <c r="B4" s="237"/>
      <c r="C4" s="237"/>
      <c r="D4" s="237"/>
      <c r="E4" s="237"/>
      <c r="F4" s="237"/>
      <c r="G4" s="237"/>
      <c r="H4" s="237"/>
    </row>
    <row r="5" spans="1:9" x14ac:dyDescent="0.25">
      <c r="A5" s="239" t="s">
        <v>1108</v>
      </c>
      <c r="B5" s="239"/>
      <c r="C5" s="239"/>
      <c r="D5" s="239"/>
      <c r="E5" s="239"/>
      <c r="F5" s="239"/>
      <c r="G5" s="239"/>
      <c r="H5" s="239"/>
    </row>
    <row r="6" spans="1:9" x14ac:dyDescent="0.25">
      <c r="A6" s="237" t="s">
        <v>1044</v>
      </c>
      <c r="B6" s="237"/>
      <c r="C6" s="237"/>
      <c r="D6" s="237"/>
      <c r="E6" s="237"/>
      <c r="F6" s="237"/>
      <c r="G6" s="237"/>
      <c r="H6" s="237"/>
    </row>
    <row r="7" spans="1:9" x14ac:dyDescent="0.25">
      <c r="A7" s="205"/>
      <c r="B7" s="201"/>
      <c r="C7" s="205"/>
      <c r="D7" s="205"/>
      <c r="E7" s="25"/>
      <c r="F7" s="29"/>
      <c r="G7" s="25"/>
      <c r="H7" s="29"/>
    </row>
    <row r="8" spans="1:9" x14ac:dyDescent="0.25">
      <c r="A8" s="240" t="s">
        <v>69</v>
      </c>
      <c r="B8" s="240"/>
      <c r="C8" s="231" t="s">
        <v>136</v>
      </c>
      <c r="D8" s="231" t="s">
        <v>1045</v>
      </c>
      <c r="E8" s="231" t="s">
        <v>139</v>
      </c>
      <c r="F8" s="231"/>
      <c r="G8" s="231" t="s">
        <v>68</v>
      </c>
      <c r="H8" s="231"/>
      <c r="I8" s="211"/>
    </row>
    <row r="9" spans="1:9" x14ac:dyDescent="0.25">
      <c r="A9" s="244" t="s">
        <v>70</v>
      </c>
      <c r="B9" s="244"/>
      <c r="C9" s="241"/>
      <c r="D9" s="232"/>
      <c r="E9" s="243"/>
      <c r="F9" s="243"/>
      <c r="G9" s="243"/>
      <c r="H9" s="243"/>
      <c r="I9" s="211"/>
    </row>
    <row r="10" spans="1:9" ht="22.5" x14ac:dyDescent="0.25">
      <c r="A10" s="2" t="s">
        <v>71</v>
      </c>
      <c r="B10" s="58" t="s">
        <v>72</v>
      </c>
      <c r="C10" s="242"/>
      <c r="D10" s="233"/>
      <c r="E10" s="39" t="s">
        <v>137</v>
      </c>
      <c r="F10" s="39" t="s">
        <v>138</v>
      </c>
      <c r="G10" s="39" t="s">
        <v>137</v>
      </c>
      <c r="H10" s="39" t="s">
        <v>138</v>
      </c>
      <c r="I10" s="211"/>
    </row>
    <row r="11" spans="1:9" x14ac:dyDescent="0.25">
      <c r="A11" s="165"/>
      <c r="B11" s="191"/>
      <c r="C11" s="206"/>
      <c r="D11" s="166"/>
      <c r="E11" s="167"/>
      <c r="F11" s="167"/>
      <c r="G11" s="167"/>
      <c r="H11" s="167"/>
      <c r="I11" s="211"/>
    </row>
    <row r="12" spans="1:9" x14ac:dyDescent="0.25">
      <c r="A12" s="165"/>
      <c r="B12" s="144"/>
      <c r="C12" s="206"/>
      <c r="D12" s="166"/>
      <c r="E12" s="168"/>
      <c r="F12" s="168"/>
      <c r="G12" s="168"/>
      <c r="H12" s="168"/>
      <c r="I12" s="211"/>
    </row>
    <row r="13" spans="1:9" x14ac:dyDescent="0.25">
      <c r="A13" s="165"/>
      <c r="B13" s="144"/>
      <c r="C13" s="169" t="s">
        <v>1050</v>
      </c>
      <c r="D13" s="19"/>
      <c r="E13" s="19"/>
      <c r="F13" s="19"/>
      <c r="G13" s="19"/>
      <c r="H13" s="19"/>
      <c r="I13" s="211"/>
    </row>
    <row r="14" spans="1:9" x14ac:dyDescent="0.25">
      <c r="A14" s="165"/>
      <c r="B14" s="144"/>
      <c r="C14" s="19"/>
      <c r="D14" s="19"/>
      <c r="E14" s="19"/>
      <c r="F14" s="19"/>
      <c r="G14" s="19"/>
      <c r="H14" s="19"/>
      <c r="I14" s="211"/>
    </row>
    <row r="15" spans="1:9" ht="15.75" thickBot="1" x14ac:dyDescent="0.3">
      <c r="A15" s="165"/>
      <c r="B15" s="144"/>
      <c r="C15" s="66" t="s">
        <v>89</v>
      </c>
      <c r="D15" s="4" t="s">
        <v>508</v>
      </c>
      <c r="E15" s="69">
        <v>72010768</v>
      </c>
      <c r="F15" s="70">
        <v>58125654</v>
      </c>
      <c r="G15" s="69">
        <v>66159297</v>
      </c>
      <c r="H15" s="70">
        <v>51131387</v>
      </c>
      <c r="I15" s="211"/>
    </row>
    <row r="16" spans="1:9" ht="15.75" thickTop="1" x14ac:dyDescent="0.25">
      <c r="A16" s="165"/>
      <c r="B16" s="144"/>
      <c r="C16" s="11"/>
      <c r="D16" s="77"/>
      <c r="E16" s="80"/>
      <c r="F16" s="79"/>
      <c r="G16" s="80"/>
      <c r="H16" s="79"/>
      <c r="I16" s="211"/>
    </row>
    <row r="17" spans="1:9" ht="15.75" thickBot="1" x14ac:dyDescent="0.3">
      <c r="A17" s="165"/>
      <c r="B17" s="144"/>
      <c r="C17" s="67" t="s">
        <v>90</v>
      </c>
      <c r="D17" s="4" t="s">
        <v>509</v>
      </c>
      <c r="E17" s="75">
        <v>2523.6702700000001</v>
      </c>
      <c r="F17" s="214">
        <v>35495733</v>
      </c>
      <c r="G17" s="75">
        <v>388.78546</v>
      </c>
      <c r="H17" s="214">
        <v>9012903</v>
      </c>
      <c r="I17" s="211"/>
    </row>
    <row r="18" spans="1:9" ht="15.75" thickTop="1" x14ac:dyDescent="0.25">
      <c r="A18" s="165"/>
      <c r="B18" s="144"/>
      <c r="C18" s="11"/>
      <c r="D18" s="77"/>
      <c r="E18" s="14"/>
      <c r="F18" s="12"/>
      <c r="G18" s="14"/>
      <c r="H18" s="12"/>
      <c r="I18" s="211"/>
    </row>
    <row r="19" spans="1:9" ht="15.75" thickBot="1" x14ac:dyDescent="0.3">
      <c r="A19" s="165"/>
      <c r="B19" s="144"/>
      <c r="C19" s="67" t="s">
        <v>91</v>
      </c>
      <c r="D19" s="4" t="s">
        <v>509</v>
      </c>
      <c r="E19" s="69">
        <v>127103.91739000002</v>
      </c>
      <c r="F19" s="70">
        <v>593498583</v>
      </c>
      <c r="G19" s="69">
        <v>243935.86018000005</v>
      </c>
      <c r="H19" s="70">
        <v>1952580114</v>
      </c>
      <c r="I19" s="211"/>
    </row>
    <row r="20" spans="1:9" ht="15.75" thickTop="1" x14ac:dyDescent="0.25">
      <c r="A20" s="165"/>
      <c r="B20" s="144"/>
      <c r="C20" s="67"/>
      <c r="D20" s="78"/>
      <c r="E20" s="80"/>
      <c r="F20" s="79"/>
      <c r="G20" s="80"/>
      <c r="H20" s="79"/>
      <c r="I20" s="211"/>
    </row>
    <row r="21" spans="1:9" ht="23.25" thickBot="1" x14ac:dyDescent="0.3">
      <c r="A21" s="165"/>
      <c r="B21" s="144"/>
      <c r="C21" s="67" t="s">
        <v>121</v>
      </c>
      <c r="D21" s="4" t="s">
        <v>509</v>
      </c>
      <c r="E21" s="69">
        <v>8571.630360000001</v>
      </c>
      <c r="F21" s="70">
        <v>95718131</v>
      </c>
      <c r="G21" s="69">
        <v>34284.258150000001</v>
      </c>
      <c r="H21" s="70">
        <v>330844043</v>
      </c>
      <c r="I21" s="211"/>
    </row>
    <row r="22" spans="1:9" ht="15.75" thickTop="1" x14ac:dyDescent="0.25">
      <c r="A22" s="165"/>
      <c r="B22" s="144"/>
      <c r="C22" s="67"/>
      <c r="D22" s="78"/>
      <c r="E22" s="164"/>
      <c r="F22" s="84"/>
      <c r="G22" s="164"/>
      <c r="H22" s="84"/>
      <c r="I22" s="211"/>
    </row>
    <row r="23" spans="1:9" ht="23.25" thickBot="1" x14ac:dyDescent="0.3">
      <c r="A23" s="165"/>
      <c r="B23" s="144"/>
      <c r="C23" s="67" t="s">
        <v>122</v>
      </c>
      <c r="D23" s="4" t="s">
        <v>509</v>
      </c>
      <c r="E23" s="69">
        <v>6415.0775400000011</v>
      </c>
      <c r="F23" s="70">
        <v>85622583</v>
      </c>
      <c r="G23" s="69">
        <v>32637.149809999995</v>
      </c>
      <c r="H23" s="70">
        <v>388745637</v>
      </c>
      <c r="I23" s="211"/>
    </row>
    <row r="24" spans="1:9" ht="15.75" thickTop="1" x14ac:dyDescent="0.25">
      <c r="A24" s="165"/>
      <c r="B24" s="144"/>
      <c r="C24" s="19"/>
      <c r="D24" s="19"/>
      <c r="E24" s="131"/>
      <c r="F24" s="131"/>
      <c r="G24" s="131"/>
      <c r="H24" s="131"/>
      <c r="I24" s="211"/>
    </row>
    <row r="25" spans="1:9" ht="23.25" thickBot="1" x14ac:dyDescent="0.3">
      <c r="A25" s="165"/>
      <c r="B25" s="144"/>
      <c r="C25" s="67" t="s">
        <v>135</v>
      </c>
      <c r="D25" s="8" t="s">
        <v>509</v>
      </c>
      <c r="E25" s="70">
        <v>5486.0305400000007</v>
      </c>
      <c r="F25" s="70">
        <v>53120106</v>
      </c>
      <c r="G25" s="70">
        <v>28210.690610000001</v>
      </c>
      <c r="H25" s="70">
        <v>228085214</v>
      </c>
      <c r="I25" s="211"/>
    </row>
    <row r="26" spans="1:9" ht="15.75" thickTop="1" x14ac:dyDescent="0.25">
      <c r="A26" s="165"/>
      <c r="B26" s="144"/>
      <c r="C26" s="19"/>
      <c r="D26" s="19"/>
      <c r="E26" s="131"/>
      <c r="F26" s="131"/>
      <c r="G26" s="131"/>
      <c r="H26" s="131"/>
      <c r="I26" s="211"/>
    </row>
    <row r="27" spans="1:9" ht="23.25" thickBot="1" x14ac:dyDescent="0.3">
      <c r="A27" s="165"/>
      <c r="B27" s="144"/>
      <c r="C27" s="67" t="s">
        <v>100</v>
      </c>
      <c r="D27" s="8" t="s">
        <v>509</v>
      </c>
      <c r="E27" s="69">
        <v>116154.89910999997</v>
      </c>
      <c r="F27" s="70">
        <v>1899977783</v>
      </c>
      <c r="G27" s="69">
        <v>126857.44959000002</v>
      </c>
      <c r="H27" s="70">
        <v>1657663091</v>
      </c>
      <c r="I27" s="211"/>
    </row>
    <row r="28" spans="1:9" ht="15.75" thickTop="1" x14ac:dyDescent="0.25">
      <c r="A28" s="165"/>
      <c r="B28" s="144"/>
      <c r="C28" s="19"/>
      <c r="D28" s="19"/>
      <c r="E28" s="131"/>
      <c r="F28" s="219"/>
      <c r="G28" s="131"/>
      <c r="H28" s="131"/>
      <c r="I28" s="211"/>
    </row>
    <row r="29" spans="1:9" ht="23.25" thickBot="1" x14ac:dyDescent="0.3">
      <c r="A29" s="165"/>
      <c r="B29" s="144"/>
      <c r="C29" s="67" t="s">
        <v>113</v>
      </c>
      <c r="D29" s="8" t="s">
        <v>509</v>
      </c>
      <c r="E29" s="75">
        <v>47817.67381</v>
      </c>
      <c r="F29" s="214">
        <v>808209031</v>
      </c>
      <c r="G29" s="75">
        <v>53517.964090000009</v>
      </c>
      <c r="H29" s="214">
        <v>647462611</v>
      </c>
      <c r="I29" s="211"/>
    </row>
    <row r="30" spans="1:9" ht="15.75" thickTop="1" x14ac:dyDescent="0.25">
      <c r="A30" s="165"/>
      <c r="B30" s="144"/>
      <c r="C30" s="44"/>
      <c r="D30" s="8"/>
      <c r="E30" s="54"/>
      <c r="F30" s="218"/>
      <c r="G30" s="54"/>
      <c r="H30" s="54"/>
      <c r="I30" s="211"/>
    </row>
    <row r="31" spans="1:9" ht="22.5" x14ac:dyDescent="0.25">
      <c r="A31" s="165"/>
      <c r="B31" s="144"/>
      <c r="C31" s="67" t="s">
        <v>114</v>
      </c>
      <c r="D31" s="8" t="s">
        <v>509</v>
      </c>
      <c r="E31" s="157">
        <v>738.07400000000007</v>
      </c>
      <c r="F31" s="216">
        <v>5545343</v>
      </c>
      <c r="G31" s="157">
        <v>9500.589539999999</v>
      </c>
      <c r="H31" s="216">
        <v>77918929</v>
      </c>
      <c r="I31" s="211"/>
    </row>
    <row r="32" spans="1:9" x14ac:dyDescent="0.25">
      <c r="A32" s="165"/>
      <c r="B32" s="144"/>
      <c r="C32" s="44"/>
      <c r="D32" s="8"/>
      <c r="E32" s="54"/>
      <c r="F32" s="54"/>
      <c r="G32" s="54"/>
      <c r="H32" s="54"/>
      <c r="I32" s="211"/>
    </row>
    <row r="33" spans="1:9" ht="22.5" x14ac:dyDescent="0.25">
      <c r="A33" s="165"/>
      <c r="B33" s="144"/>
      <c r="C33" s="181" t="s">
        <v>1033</v>
      </c>
      <c r="D33" s="8" t="s">
        <v>509</v>
      </c>
      <c r="E33" s="158">
        <v>37532.745479999998</v>
      </c>
      <c r="F33" s="128">
        <v>169507433</v>
      </c>
      <c r="G33" s="158">
        <v>125830.88035000001</v>
      </c>
      <c r="H33" s="128">
        <v>373856556</v>
      </c>
      <c r="I33" s="211"/>
    </row>
    <row r="34" spans="1:9" x14ac:dyDescent="0.25">
      <c r="A34" s="165"/>
      <c r="B34" s="144"/>
      <c r="C34" s="19"/>
      <c r="D34" s="19"/>
      <c r="E34" s="131"/>
      <c r="F34" s="131"/>
      <c r="G34" s="131"/>
      <c r="H34" s="131"/>
      <c r="I34" s="211"/>
    </row>
    <row r="35" spans="1:9" x14ac:dyDescent="0.25">
      <c r="A35" s="165"/>
      <c r="B35" s="144"/>
      <c r="C35" s="156" t="s">
        <v>116</v>
      </c>
      <c r="D35" s="8" t="s">
        <v>509</v>
      </c>
      <c r="E35" s="158">
        <v>21418.808080000003</v>
      </c>
      <c r="F35" s="215">
        <v>71542210</v>
      </c>
      <c r="G35" s="158">
        <v>6338.8940400000001</v>
      </c>
      <c r="H35" s="128">
        <v>120137601</v>
      </c>
      <c r="I35" s="211"/>
    </row>
    <row r="36" spans="1:9" x14ac:dyDescent="0.25">
      <c r="A36" s="165"/>
      <c r="B36" s="144"/>
      <c r="C36" s="19"/>
      <c r="D36" s="19"/>
      <c r="E36" s="212"/>
      <c r="F36" s="212"/>
      <c r="G36" s="212"/>
      <c r="H36" s="212"/>
      <c r="I36" s="211"/>
    </row>
    <row r="37" spans="1:9" ht="15.75" thickBot="1" x14ac:dyDescent="0.3">
      <c r="A37" s="165"/>
      <c r="B37" s="144"/>
      <c r="C37" s="5" t="s">
        <v>1098</v>
      </c>
      <c r="D37" s="5"/>
      <c r="E37" s="143">
        <v>373762.52658000001</v>
      </c>
      <c r="F37" s="155">
        <v>3876362590</v>
      </c>
      <c r="G37" s="143">
        <v>661502.52182000014</v>
      </c>
      <c r="H37" s="155">
        <v>5837438086</v>
      </c>
      <c r="I37" s="211"/>
    </row>
    <row r="38" spans="1:9" ht="15.75" thickTop="1" x14ac:dyDescent="0.25">
      <c r="A38" s="165"/>
      <c r="B38" s="144"/>
      <c r="C38" s="19"/>
      <c r="D38" s="19"/>
      <c r="E38" s="19"/>
      <c r="F38" s="19"/>
      <c r="G38" s="19"/>
      <c r="H38" s="19"/>
      <c r="I38" s="211"/>
    </row>
    <row r="39" spans="1:9" x14ac:dyDescent="0.25">
      <c r="A39" s="165"/>
      <c r="B39" s="144"/>
      <c r="C39" s="206"/>
      <c r="D39" s="166"/>
      <c r="E39" s="168"/>
      <c r="F39" s="168"/>
      <c r="G39" s="168"/>
      <c r="H39" s="168"/>
      <c r="I39" s="211"/>
    </row>
    <row r="40" spans="1:9" x14ac:dyDescent="0.25">
      <c r="A40" s="165"/>
      <c r="B40" s="144"/>
      <c r="C40" s="206"/>
      <c r="D40" s="166"/>
      <c r="E40" s="168"/>
      <c r="F40" s="168"/>
      <c r="G40" s="168"/>
      <c r="H40" s="168"/>
      <c r="I40" s="211"/>
    </row>
    <row r="41" spans="1:9" x14ac:dyDescent="0.25">
      <c r="A41" s="165"/>
      <c r="B41" s="144"/>
      <c r="C41" s="36" t="s">
        <v>145</v>
      </c>
      <c r="D41" s="3"/>
      <c r="E41" s="3"/>
      <c r="F41" s="3"/>
      <c r="G41" s="168"/>
      <c r="H41" s="168"/>
      <c r="I41" s="211"/>
    </row>
    <row r="42" spans="1:9" x14ac:dyDescent="0.25">
      <c r="A42" s="165"/>
      <c r="B42" s="144"/>
      <c r="C42" s="37"/>
      <c r="D42" s="3"/>
      <c r="E42" s="3"/>
      <c r="F42" s="3"/>
      <c r="G42" s="168"/>
      <c r="H42" s="168"/>
      <c r="I42" s="211"/>
    </row>
    <row r="43" spans="1:9" x14ac:dyDescent="0.25">
      <c r="A43" s="165"/>
      <c r="B43" s="144"/>
      <c r="C43" s="37" t="s">
        <v>507</v>
      </c>
      <c r="D43" s="36"/>
      <c r="E43" s="3"/>
      <c r="F43" s="3"/>
      <c r="G43" s="168"/>
      <c r="H43" s="168"/>
      <c r="I43" s="211"/>
    </row>
    <row r="44" spans="1:9" x14ac:dyDescent="0.25">
      <c r="A44" s="165"/>
      <c r="B44" s="144"/>
      <c r="C44" s="38" t="s">
        <v>141</v>
      </c>
      <c r="D44" s="37"/>
      <c r="E44" s="3"/>
      <c r="F44" s="3"/>
      <c r="G44" s="168"/>
      <c r="H44" s="168"/>
      <c r="I44" s="211"/>
    </row>
    <row r="45" spans="1:9" x14ac:dyDescent="0.25">
      <c r="A45" s="165"/>
      <c r="B45" s="144"/>
      <c r="C45" s="37"/>
      <c r="D45" s="37"/>
      <c r="E45" s="3"/>
      <c r="F45" s="3"/>
      <c r="G45" s="168"/>
      <c r="H45" s="168"/>
      <c r="I45" s="211"/>
    </row>
    <row r="46" spans="1:9" x14ac:dyDescent="0.25">
      <c r="A46" s="165"/>
      <c r="B46" s="144"/>
      <c r="C46" s="37" t="s">
        <v>140</v>
      </c>
      <c r="D46" s="38"/>
      <c r="E46" s="3"/>
      <c r="F46" s="3"/>
      <c r="G46" s="168"/>
      <c r="H46" s="168"/>
      <c r="I46" s="211"/>
    </row>
    <row r="47" spans="1:9" x14ac:dyDescent="0.25">
      <c r="A47" s="165"/>
      <c r="B47" s="144"/>
      <c r="C47" s="37" t="s">
        <v>510</v>
      </c>
      <c r="D47" s="37"/>
      <c r="E47" s="3"/>
      <c r="F47" s="3"/>
      <c r="G47" s="168"/>
      <c r="H47" s="168"/>
      <c r="I47" s="211"/>
    </row>
    <row r="48" spans="1:9" x14ac:dyDescent="0.25">
      <c r="A48" s="165"/>
      <c r="B48" s="144"/>
      <c r="C48" s="38" t="s">
        <v>142</v>
      </c>
      <c r="D48" s="37"/>
      <c r="E48" s="3"/>
      <c r="F48" s="3"/>
      <c r="G48" s="168"/>
      <c r="H48" s="168"/>
      <c r="I48" s="211"/>
    </row>
    <row r="49" spans="1:9" x14ac:dyDescent="0.25">
      <c r="A49" s="165"/>
      <c r="B49" s="144"/>
      <c r="C49" s="206"/>
      <c r="D49" s="166"/>
      <c r="E49" s="168"/>
      <c r="F49" s="168"/>
      <c r="G49" s="168"/>
      <c r="H49" s="168"/>
      <c r="I49" s="211"/>
    </row>
    <row r="50" spans="1:9" x14ac:dyDescent="0.25">
      <c r="A50" s="165"/>
      <c r="B50" s="144"/>
      <c r="C50" s="206"/>
      <c r="D50" s="166"/>
      <c r="E50" s="168"/>
      <c r="F50" s="168"/>
      <c r="G50" s="168"/>
      <c r="H50" s="168"/>
      <c r="I50" s="211"/>
    </row>
    <row r="51" spans="1:9" x14ac:dyDescent="0.25">
      <c r="A51" s="165"/>
      <c r="B51" s="144"/>
      <c r="C51" s="206"/>
      <c r="D51" s="166"/>
      <c r="E51" s="168"/>
      <c r="F51" s="168"/>
      <c r="G51" s="168"/>
      <c r="H51" s="168"/>
      <c r="I51" s="211"/>
    </row>
    <row r="52" spans="1:9" x14ac:dyDescent="0.25">
      <c r="A52" s="165"/>
      <c r="B52" s="144"/>
      <c r="C52" s="206"/>
      <c r="D52" s="166"/>
      <c r="E52" s="168"/>
      <c r="F52" s="168"/>
      <c r="G52" s="168"/>
      <c r="H52" s="168"/>
      <c r="I52" s="211"/>
    </row>
    <row r="53" spans="1:9" x14ac:dyDescent="0.25">
      <c r="A53" s="165"/>
      <c r="B53" s="144"/>
      <c r="C53" s="206"/>
      <c r="D53" s="166"/>
      <c r="E53" s="168"/>
      <c r="F53" s="168"/>
      <c r="G53" s="168"/>
      <c r="H53" s="168"/>
      <c r="I53" s="211"/>
    </row>
    <row r="54" spans="1:9" x14ac:dyDescent="0.25">
      <c r="A54" s="165"/>
      <c r="B54" s="144"/>
      <c r="C54" s="206"/>
      <c r="D54" s="166"/>
      <c r="E54" s="168"/>
      <c r="F54" s="168"/>
      <c r="G54" s="168"/>
      <c r="H54" s="168"/>
      <c r="I54" s="211"/>
    </row>
    <row r="55" spans="1:9" x14ac:dyDescent="0.25">
      <c r="A55" s="165"/>
      <c r="B55" s="144"/>
      <c r="C55" s="206"/>
      <c r="D55" s="166"/>
      <c r="E55" s="168"/>
      <c r="F55" s="168"/>
      <c r="G55" s="168"/>
      <c r="H55" s="168"/>
      <c r="I55" s="211"/>
    </row>
    <row r="56" spans="1:9" x14ac:dyDescent="0.25">
      <c r="A56" s="165"/>
      <c r="B56" s="144"/>
      <c r="C56" s="206"/>
      <c r="D56" s="166"/>
      <c r="E56" s="168"/>
      <c r="F56" s="168"/>
      <c r="G56" s="168"/>
      <c r="H56" s="168"/>
      <c r="I56" s="211"/>
    </row>
    <row r="57" spans="1:9" x14ac:dyDescent="0.25">
      <c r="A57" s="165"/>
      <c r="B57" s="144"/>
      <c r="C57" s="206"/>
      <c r="D57" s="166"/>
      <c r="E57" s="168"/>
      <c r="F57" s="168"/>
      <c r="G57" s="168"/>
      <c r="H57" s="168"/>
      <c r="I57" s="211"/>
    </row>
    <row r="58" spans="1:9" x14ac:dyDescent="0.25">
      <c r="A58" s="165"/>
      <c r="B58" s="144"/>
      <c r="C58" s="206"/>
      <c r="D58" s="166"/>
      <c r="E58" s="168"/>
      <c r="F58" s="168"/>
      <c r="G58" s="168"/>
      <c r="H58" s="168"/>
      <c r="I58" s="211"/>
    </row>
    <row r="59" spans="1:9" x14ac:dyDescent="0.25">
      <c r="A59" s="165"/>
      <c r="B59" s="144"/>
      <c r="C59" s="206"/>
      <c r="D59" s="166"/>
      <c r="E59" s="168"/>
      <c r="F59" s="168"/>
      <c r="G59" s="168"/>
      <c r="H59" s="168"/>
      <c r="I59" s="211"/>
    </row>
    <row r="60" spans="1:9" x14ac:dyDescent="0.25">
      <c r="A60" s="165"/>
      <c r="B60" s="144"/>
      <c r="C60" s="206"/>
      <c r="D60" s="166"/>
      <c r="E60" s="168"/>
      <c r="F60" s="168"/>
      <c r="G60" s="168"/>
      <c r="H60" s="168"/>
      <c r="I60" s="211"/>
    </row>
    <row r="61" spans="1:9" x14ac:dyDescent="0.25">
      <c r="A61" s="165"/>
      <c r="B61" s="144"/>
      <c r="C61" s="206"/>
      <c r="D61" s="166"/>
      <c r="E61" s="168"/>
      <c r="F61" s="168"/>
      <c r="G61" s="168"/>
      <c r="H61" s="168"/>
      <c r="I61" s="211"/>
    </row>
    <row r="62" spans="1:9" x14ac:dyDescent="0.25">
      <c r="A62" s="165"/>
      <c r="B62" s="144"/>
      <c r="C62" s="206"/>
      <c r="D62" s="166"/>
      <c r="E62" s="168"/>
      <c r="F62" s="168"/>
      <c r="G62" s="168"/>
      <c r="H62" s="168"/>
      <c r="I62" s="211"/>
    </row>
    <row r="63" spans="1:9" x14ac:dyDescent="0.25">
      <c r="A63" s="165"/>
      <c r="B63" s="144"/>
      <c r="C63" s="206"/>
      <c r="D63" s="166"/>
      <c r="E63" s="168"/>
      <c r="F63" s="168"/>
      <c r="G63" s="168"/>
      <c r="H63" s="168"/>
      <c r="I63" s="211"/>
    </row>
    <row r="64" spans="1:9" x14ac:dyDescent="0.25">
      <c r="A64" s="165"/>
      <c r="B64" s="144"/>
      <c r="C64" s="206"/>
      <c r="D64" s="166"/>
      <c r="E64" s="168"/>
      <c r="F64" s="168"/>
      <c r="G64" s="168"/>
      <c r="H64" s="168"/>
      <c r="I64" s="211"/>
    </row>
    <row r="65" spans="1:9" x14ac:dyDescent="0.25">
      <c r="A65" s="165"/>
      <c r="B65" s="144"/>
      <c r="C65" s="206"/>
      <c r="D65" s="166"/>
      <c r="E65" s="168"/>
      <c r="F65" s="168"/>
      <c r="G65" s="168"/>
      <c r="H65" s="168"/>
      <c r="I65" s="211"/>
    </row>
    <row r="66" spans="1:9" x14ac:dyDescent="0.25">
      <c r="A66" s="165"/>
      <c r="B66" s="144"/>
      <c r="C66" s="206"/>
      <c r="D66" s="166"/>
      <c r="E66" s="168"/>
      <c r="F66" s="168"/>
      <c r="G66" s="168"/>
      <c r="H66" s="168"/>
      <c r="I66" s="211"/>
    </row>
    <row r="67" spans="1:9" x14ac:dyDescent="0.25">
      <c r="A67" s="165"/>
      <c r="B67" s="144"/>
      <c r="C67" s="206"/>
      <c r="D67" s="166"/>
      <c r="E67" s="168"/>
      <c r="F67" s="168"/>
      <c r="G67" s="168"/>
      <c r="H67" s="168"/>
      <c r="I67" s="211"/>
    </row>
    <row r="68" spans="1:9" x14ac:dyDescent="0.25">
      <c r="A68" s="165"/>
      <c r="B68" s="144"/>
      <c r="C68" s="206"/>
      <c r="D68" s="166"/>
      <c r="E68" s="168"/>
      <c r="F68" s="168"/>
      <c r="G68" s="168"/>
      <c r="H68" s="168"/>
      <c r="I68" s="211"/>
    </row>
    <row r="69" spans="1:9" x14ac:dyDescent="0.25">
      <c r="A69" s="165"/>
      <c r="B69" s="144"/>
      <c r="C69" s="206"/>
      <c r="D69" s="166"/>
      <c r="E69" s="168"/>
      <c r="F69" s="168"/>
      <c r="G69" s="168"/>
      <c r="H69" s="168"/>
      <c r="I69" s="211"/>
    </row>
    <row r="70" spans="1:9" x14ac:dyDescent="0.25">
      <c r="A70" s="165"/>
      <c r="B70" s="144"/>
      <c r="C70" s="206"/>
      <c r="D70" s="166"/>
      <c r="E70" s="168"/>
      <c r="F70" s="168"/>
      <c r="G70" s="168"/>
      <c r="H70" s="168"/>
      <c r="I70" s="211"/>
    </row>
    <row r="71" spans="1:9" x14ac:dyDescent="0.25">
      <c r="A71" s="165"/>
      <c r="B71" s="144"/>
      <c r="C71" s="206"/>
      <c r="D71" s="166"/>
      <c r="E71" s="168"/>
      <c r="F71" s="168"/>
      <c r="G71" s="168"/>
      <c r="H71" s="168"/>
      <c r="I71" s="211"/>
    </row>
    <row r="72" spans="1:9" x14ac:dyDescent="0.25">
      <c r="A72" s="165"/>
      <c r="B72" s="144"/>
      <c r="C72" s="206"/>
      <c r="D72" s="166"/>
      <c r="E72" s="168"/>
      <c r="F72" s="168"/>
      <c r="G72" s="168"/>
      <c r="H72" s="168"/>
      <c r="I72" s="211"/>
    </row>
    <row r="73" spans="1:9" x14ac:dyDescent="0.25">
      <c r="A73" s="165"/>
      <c r="B73" s="144"/>
      <c r="C73" s="206"/>
      <c r="D73" s="166"/>
      <c r="E73" s="168"/>
      <c r="F73" s="168"/>
      <c r="G73" s="168"/>
      <c r="H73" s="168"/>
      <c r="I73" s="211"/>
    </row>
    <row r="74" spans="1:9" x14ac:dyDescent="0.25">
      <c r="A74" s="165"/>
      <c r="B74" s="144"/>
      <c r="C74" s="206"/>
      <c r="D74" s="166"/>
      <c r="E74" s="168"/>
      <c r="F74" s="168"/>
      <c r="G74" s="168"/>
      <c r="H74" s="168"/>
      <c r="I74" s="211"/>
    </row>
    <row r="75" spans="1:9" x14ac:dyDescent="0.25">
      <c r="A75" s="165"/>
      <c r="B75" s="144"/>
      <c r="C75" s="206"/>
      <c r="D75" s="166"/>
      <c r="E75" s="168"/>
      <c r="F75" s="168"/>
      <c r="G75" s="168"/>
      <c r="H75" s="168"/>
      <c r="I75" s="211"/>
    </row>
    <row r="76" spans="1:9" x14ac:dyDescent="0.25">
      <c r="A76" s="165"/>
      <c r="B76" s="144"/>
      <c r="C76" s="206"/>
      <c r="D76" s="166"/>
      <c r="E76" s="168"/>
      <c r="F76" s="168"/>
      <c r="G76" s="168"/>
      <c r="H76" s="168"/>
      <c r="I76" s="211"/>
    </row>
    <row r="77" spans="1:9" x14ac:dyDescent="0.25">
      <c r="A77" s="165"/>
      <c r="B77" s="144"/>
      <c r="C77" s="206"/>
      <c r="D77" s="166"/>
      <c r="E77" s="168"/>
      <c r="F77" s="168"/>
      <c r="G77" s="168"/>
      <c r="H77" s="168"/>
      <c r="I77" s="211"/>
    </row>
    <row r="78" spans="1:9" x14ac:dyDescent="0.25">
      <c r="A78" s="165"/>
      <c r="B78" s="144"/>
      <c r="C78" s="206"/>
      <c r="D78" s="166"/>
      <c r="E78" s="168"/>
      <c r="F78" s="168"/>
      <c r="G78" s="168"/>
      <c r="H78" s="168"/>
      <c r="I78" s="211"/>
    </row>
    <row r="79" spans="1:9" x14ac:dyDescent="0.25">
      <c r="A79" s="165"/>
      <c r="B79" s="144"/>
      <c r="C79" s="213"/>
      <c r="D79" s="166"/>
      <c r="E79" s="168"/>
      <c r="F79" s="168"/>
      <c r="G79" s="168"/>
      <c r="H79" s="168"/>
      <c r="I79" s="211"/>
    </row>
    <row r="80" spans="1:9" x14ac:dyDescent="0.25">
      <c r="A80" s="220" t="s">
        <v>0</v>
      </c>
      <c r="B80" s="220"/>
      <c r="C80" s="220"/>
      <c r="D80" s="220"/>
      <c r="E80" s="220"/>
      <c r="F80" s="220"/>
      <c r="G80" s="220"/>
      <c r="H80" s="220"/>
      <c r="I80" s="211"/>
    </row>
    <row r="81" spans="1:9" x14ac:dyDescent="0.25">
      <c r="A81" s="220" t="s">
        <v>1107</v>
      </c>
      <c r="B81" s="220"/>
      <c r="C81" s="220"/>
      <c r="D81" s="220"/>
      <c r="E81" s="220"/>
      <c r="F81" s="220"/>
      <c r="G81" s="220"/>
      <c r="H81" s="220"/>
      <c r="I81" s="211"/>
    </row>
    <row r="82" spans="1:9" x14ac:dyDescent="0.25">
      <c r="A82" s="221" t="s">
        <v>1108</v>
      </c>
      <c r="B82" s="221"/>
      <c r="C82" s="221"/>
      <c r="D82" s="221"/>
      <c r="E82" s="221"/>
      <c r="F82" s="221"/>
      <c r="G82" s="221"/>
      <c r="H82" s="221"/>
      <c r="I82" s="211"/>
    </row>
    <row r="83" spans="1:9" x14ac:dyDescent="0.25">
      <c r="A83" s="237" t="s">
        <v>1046</v>
      </c>
      <c r="B83" s="237"/>
      <c r="C83" s="237"/>
      <c r="D83" s="237"/>
      <c r="E83" s="237"/>
      <c r="F83" s="237"/>
      <c r="G83" s="237"/>
      <c r="H83" s="237"/>
      <c r="I83" s="211"/>
    </row>
    <row r="84" spans="1:9" x14ac:dyDescent="0.25">
      <c r="A84" s="201"/>
      <c r="B84" s="201"/>
      <c r="C84" s="201"/>
      <c r="D84" s="201"/>
      <c r="E84" s="55"/>
      <c r="F84" s="56"/>
      <c r="G84" s="55"/>
      <c r="H84" s="56"/>
      <c r="I84" s="211"/>
    </row>
    <row r="85" spans="1:9" x14ac:dyDescent="0.25">
      <c r="A85" s="222" t="s">
        <v>69</v>
      </c>
      <c r="B85" s="222"/>
      <c r="C85" s="223" t="s">
        <v>136</v>
      </c>
      <c r="D85" s="231" t="s">
        <v>1045</v>
      </c>
      <c r="E85" s="223" t="s">
        <v>146</v>
      </c>
      <c r="F85" s="223"/>
      <c r="G85" s="223" t="s">
        <v>68</v>
      </c>
      <c r="H85" s="223"/>
      <c r="I85" s="211"/>
    </row>
    <row r="86" spans="1:9" x14ac:dyDescent="0.25">
      <c r="A86" s="227" t="s">
        <v>70</v>
      </c>
      <c r="B86" s="228"/>
      <c r="C86" s="224"/>
      <c r="D86" s="232"/>
      <c r="E86" s="226"/>
      <c r="F86" s="226"/>
      <c r="G86" s="226"/>
      <c r="H86" s="226"/>
      <c r="I86" s="211"/>
    </row>
    <row r="87" spans="1:9" ht="22.5" x14ac:dyDescent="0.25">
      <c r="A87" s="57" t="s">
        <v>71</v>
      </c>
      <c r="B87" s="58" t="s">
        <v>72</v>
      </c>
      <c r="C87" s="225"/>
      <c r="D87" s="233"/>
      <c r="E87" s="59" t="s">
        <v>137</v>
      </c>
      <c r="F87" s="59" t="s">
        <v>1047</v>
      </c>
      <c r="G87" s="59" t="s">
        <v>137</v>
      </c>
      <c r="H87" s="59" t="s">
        <v>1047</v>
      </c>
      <c r="I87" s="211"/>
    </row>
    <row r="88" spans="1:9" x14ac:dyDescent="0.25">
      <c r="A88" s="165"/>
      <c r="B88" s="144"/>
      <c r="C88" s="206"/>
      <c r="D88" s="166"/>
      <c r="E88" s="168"/>
      <c r="F88" s="168"/>
      <c r="G88" s="168"/>
      <c r="H88" s="168"/>
      <c r="I88" s="211"/>
    </row>
    <row r="89" spans="1:9" x14ac:dyDescent="0.25">
      <c r="A89" s="1"/>
      <c r="B89" s="190"/>
      <c r="C89" s="201" t="s">
        <v>73</v>
      </c>
      <c r="D89" s="205"/>
      <c r="E89" s="26"/>
      <c r="F89" s="30"/>
      <c r="G89" s="26"/>
      <c r="H89" s="33"/>
    </row>
    <row r="90" spans="1:9" s="19" customFormat="1" ht="22.5" x14ac:dyDescent="0.25">
      <c r="A90" s="100" t="s">
        <v>572</v>
      </c>
      <c r="B90" s="100" t="s">
        <v>573</v>
      </c>
      <c r="C90" s="105" t="s">
        <v>1035</v>
      </c>
      <c r="D90" s="100" t="s">
        <v>508</v>
      </c>
      <c r="E90" s="102">
        <v>5968962</v>
      </c>
      <c r="F90" s="103">
        <v>4681740</v>
      </c>
      <c r="G90" s="102">
        <v>39179384</v>
      </c>
      <c r="H90" s="104">
        <v>19638402</v>
      </c>
    </row>
    <row r="91" spans="1:9" s="19" customFormat="1" x14ac:dyDescent="0.25">
      <c r="A91" s="4" t="s">
        <v>253</v>
      </c>
      <c r="B91" s="4" t="s">
        <v>156</v>
      </c>
      <c r="C91" s="11" t="s">
        <v>1034</v>
      </c>
      <c r="D91" s="4" t="s">
        <v>508</v>
      </c>
      <c r="E91" s="14">
        <v>119618</v>
      </c>
      <c r="F91" s="12">
        <v>201615</v>
      </c>
      <c r="G91" s="14">
        <v>110447</v>
      </c>
      <c r="H91" s="22">
        <v>12967844</v>
      </c>
    </row>
    <row r="92" spans="1:9" s="19" customFormat="1" x14ac:dyDescent="0.25">
      <c r="A92" s="100" t="s">
        <v>254</v>
      </c>
      <c r="B92" s="100" t="s">
        <v>157</v>
      </c>
      <c r="C92" s="101" t="s">
        <v>158</v>
      </c>
      <c r="D92" s="100" t="s">
        <v>508</v>
      </c>
      <c r="E92" s="102">
        <v>211500</v>
      </c>
      <c r="F92" s="103">
        <v>202590</v>
      </c>
      <c r="G92" s="102">
        <v>11201977</v>
      </c>
      <c r="H92" s="104">
        <v>6330232</v>
      </c>
      <c r="I92" s="211"/>
    </row>
    <row r="93" spans="1:9" s="19" customFormat="1" x14ac:dyDescent="0.25">
      <c r="A93" s="4" t="s">
        <v>255</v>
      </c>
      <c r="B93" s="4" t="s">
        <v>159</v>
      </c>
      <c r="C93" s="13" t="s">
        <v>587</v>
      </c>
      <c r="D93" s="4" t="s">
        <v>508</v>
      </c>
      <c r="E93" s="14">
        <v>4653136</v>
      </c>
      <c r="F93" s="12">
        <v>1144741</v>
      </c>
      <c r="G93" s="14">
        <v>79592</v>
      </c>
      <c r="H93" s="22">
        <v>664082</v>
      </c>
      <c r="I93" s="211"/>
    </row>
    <row r="94" spans="1:9" s="19" customFormat="1" ht="23.25" customHeight="1" x14ac:dyDescent="0.25">
      <c r="A94" s="100" t="s">
        <v>256</v>
      </c>
      <c r="B94" s="100" t="s">
        <v>160</v>
      </c>
      <c r="C94" s="105" t="s">
        <v>588</v>
      </c>
      <c r="D94" s="100" t="s">
        <v>508</v>
      </c>
      <c r="E94" s="102">
        <v>786510</v>
      </c>
      <c r="F94" s="103">
        <v>187107</v>
      </c>
      <c r="G94" s="102">
        <v>71260</v>
      </c>
      <c r="H94" s="104">
        <v>162945</v>
      </c>
      <c r="I94" s="211"/>
    </row>
    <row r="95" spans="1:9" s="19" customFormat="1" x14ac:dyDescent="0.25">
      <c r="A95" s="4" t="s">
        <v>257</v>
      </c>
      <c r="B95" s="4" t="s">
        <v>161</v>
      </c>
      <c r="C95" s="13" t="s">
        <v>589</v>
      </c>
      <c r="D95" s="4" t="s">
        <v>508</v>
      </c>
      <c r="E95" s="14">
        <v>0</v>
      </c>
      <c r="F95" s="12">
        <v>0</v>
      </c>
      <c r="G95" s="14">
        <v>75860</v>
      </c>
      <c r="H95" s="22">
        <v>206580</v>
      </c>
      <c r="I95" s="211"/>
    </row>
    <row r="96" spans="1:9" s="19" customFormat="1" x14ac:dyDescent="0.25">
      <c r="A96" s="100" t="s">
        <v>258</v>
      </c>
      <c r="B96" s="100" t="s">
        <v>162</v>
      </c>
      <c r="C96" s="105" t="s">
        <v>590</v>
      </c>
      <c r="D96" s="100" t="s">
        <v>508</v>
      </c>
      <c r="E96" s="102">
        <v>251649</v>
      </c>
      <c r="F96" s="103">
        <v>26631570</v>
      </c>
      <c r="G96" s="102">
        <v>8278</v>
      </c>
      <c r="H96" s="104">
        <v>838859</v>
      </c>
      <c r="I96" s="211"/>
    </row>
    <row r="97" spans="1:9" s="19" customFormat="1" x14ac:dyDescent="0.25">
      <c r="A97" s="4" t="s">
        <v>582</v>
      </c>
      <c r="B97" s="4" t="s">
        <v>583</v>
      </c>
      <c r="C97" s="11" t="s">
        <v>584</v>
      </c>
      <c r="D97" s="4" t="s">
        <v>508</v>
      </c>
      <c r="E97" s="14">
        <v>4867</v>
      </c>
      <c r="F97" s="12">
        <v>226904</v>
      </c>
      <c r="G97" s="14">
        <v>250</v>
      </c>
      <c r="H97" s="22">
        <v>29264</v>
      </c>
      <c r="I97" s="211"/>
    </row>
    <row r="98" spans="1:9" s="19" customFormat="1" ht="22.5" x14ac:dyDescent="0.25">
      <c r="A98" s="100" t="s">
        <v>585</v>
      </c>
      <c r="B98" s="100" t="s">
        <v>586</v>
      </c>
      <c r="C98" s="105" t="s">
        <v>1099</v>
      </c>
      <c r="D98" s="100" t="s">
        <v>508</v>
      </c>
      <c r="E98" s="102">
        <v>1354759</v>
      </c>
      <c r="F98" s="103">
        <v>2790780</v>
      </c>
      <c r="G98" s="102">
        <v>10490185</v>
      </c>
      <c r="H98" s="104">
        <v>1015829</v>
      </c>
      <c r="I98" s="211"/>
    </row>
    <row r="99" spans="1:9" s="19" customFormat="1" ht="27" customHeight="1" x14ac:dyDescent="0.25">
      <c r="A99" s="4" t="s">
        <v>259</v>
      </c>
      <c r="B99" s="4" t="s">
        <v>163</v>
      </c>
      <c r="C99" s="11" t="s">
        <v>260</v>
      </c>
      <c r="D99" s="4" t="s">
        <v>508</v>
      </c>
      <c r="E99" s="14">
        <v>58659767</v>
      </c>
      <c r="F99" s="12">
        <v>22058607</v>
      </c>
      <c r="G99" s="14">
        <v>4942064</v>
      </c>
      <c r="H99" s="22">
        <v>9277350</v>
      </c>
      <c r="I99" s="211"/>
    </row>
    <row r="100" spans="1:9" s="19" customFormat="1" x14ac:dyDescent="0.25">
      <c r="A100" s="46"/>
      <c r="B100" s="46"/>
      <c r="C100" s="41" t="s">
        <v>144</v>
      </c>
      <c r="D100" s="41"/>
      <c r="E100" s="47">
        <f>SUM(E90:E99)</f>
        <v>72010768</v>
      </c>
      <c r="F100" s="20">
        <f>SUM(F90:F99)</f>
        <v>58125654</v>
      </c>
      <c r="G100" s="47">
        <f>SUM(G90:G99)</f>
        <v>66159297</v>
      </c>
      <c r="H100" s="21">
        <f>SUM(H90:H99)</f>
        <v>51131387</v>
      </c>
    </row>
    <row r="101" spans="1:9" s="19" customFormat="1" ht="13.15" customHeight="1" x14ac:dyDescent="0.25">
      <c r="A101" s="17"/>
      <c r="B101" s="17"/>
      <c r="C101" s="13"/>
      <c r="D101" s="13"/>
      <c r="E101" s="14"/>
      <c r="F101" s="12"/>
      <c r="G101" s="14"/>
      <c r="H101" s="48"/>
    </row>
    <row r="102" spans="1:9" s="19" customFormat="1" x14ac:dyDescent="0.25">
      <c r="A102" s="17"/>
      <c r="B102" s="17"/>
      <c r="C102" s="49" t="s">
        <v>74</v>
      </c>
      <c r="D102" s="49"/>
      <c r="E102" s="14"/>
      <c r="F102" s="12"/>
      <c r="G102" s="14"/>
      <c r="H102" s="48"/>
    </row>
    <row r="103" spans="1:9" s="19" customFormat="1" x14ac:dyDescent="0.25">
      <c r="A103" s="106" t="s">
        <v>261</v>
      </c>
      <c r="B103" s="106" t="s">
        <v>1</v>
      </c>
      <c r="C103" s="105" t="s">
        <v>75</v>
      </c>
      <c r="D103" s="100" t="s">
        <v>509</v>
      </c>
      <c r="E103" s="102">
        <v>1</v>
      </c>
      <c r="F103" s="103">
        <v>12000</v>
      </c>
      <c r="G103" s="102">
        <v>29.590000000000003</v>
      </c>
      <c r="H103" s="104">
        <v>117858</v>
      </c>
    </row>
    <row r="104" spans="1:9" s="19" customFormat="1" x14ac:dyDescent="0.25">
      <c r="A104" s="4" t="s">
        <v>262</v>
      </c>
      <c r="B104" s="4" t="s">
        <v>2</v>
      </c>
      <c r="C104" s="13" t="s">
        <v>76</v>
      </c>
      <c r="D104" s="4" t="s">
        <v>509</v>
      </c>
      <c r="E104" s="14">
        <v>0.20499999999999999</v>
      </c>
      <c r="F104" s="12">
        <v>5673</v>
      </c>
      <c r="G104" s="14">
        <v>0.2</v>
      </c>
      <c r="H104" s="22">
        <v>12002</v>
      </c>
    </row>
    <row r="105" spans="1:9" s="19" customFormat="1" x14ac:dyDescent="0.25">
      <c r="A105" s="100" t="s">
        <v>263</v>
      </c>
      <c r="B105" s="100" t="s">
        <v>3</v>
      </c>
      <c r="C105" s="101" t="s">
        <v>264</v>
      </c>
      <c r="D105" s="100" t="s">
        <v>509</v>
      </c>
      <c r="E105" s="102">
        <v>290.32800000000003</v>
      </c>
      <c r="F105" s="103">
        <v>727937</v>
      </c>
      <c r="G105" s="102">
        <v>65.150000000000006</v>
      </c>
      <c r="H105" s="104">
        <v>1306137</v>
      </c>
    </row>
    <row r="106" spans="1:9" s="19" customFormat="1" x14ac:dyDescent="0.25">
      <c r="A106" s="4" t="s">
        <v>569</v>
      </c>
      <c r="B106" s="4" t="s">
        <v>570</v>
      </c>
      <c r="C106" s="13" t="s">
        <v>571</v>
      </c>
      <c r="D106" s="4" t="s">
        <v>509</v>
      </c>
      <c r="E106" s="14">
        <v>191.15600000000001</v>
      </c>
      <c r="F106" s="79">
        <v>644401</v>
      </c>
      <c r="G106" s="14">
        <v>0.76749999999999996</v>
      </c>
      <c r="H106" s="22">
        <v>12296</v>
      </c>
    </row>
    <row r="107" spans="1:9" s="19" customFormat="1" x14ac:dyDescent="0.25">
      <c r="A107" s="100" t="s">
        <v>529</v>
      </c>
      <c r="B107" s="100" t="s">
        <v>530</v>
      </c>
      <c r="C107" s="101" t="s">
        <v>531</v>
      </c>
      <c r="D107" s="100" t="s">
        <v>509</v>
      </c>
      <c r="E107" s="102">
        <v>0</v>
      </c>
      <c r="F107" s="107">
        <v>0</v>
      </c>
      <c r="G107" s="102">
        <v>0.63954</v>
      </c>
      <c r="H107" s="104">
        <v>26490</v>
      </c>
    </row>
    <row r="108" spans="1:9" s="19" customFormat="1" x14ac:dyDescent="0.25">
      <c r="A108" s="4" t="s">
        <v>265</v>
      </c>
      <c r="B108" s="4" t="s">
        <v>153</v>
      </c>
      <c r="C108" s="13" t="s">
        <v>154</v>
      </c>
      <c r="D108" s="4" t="s">
        <v>509</v>
      </c>
      <c r="E108" s="14">
        <v>21.186700000000002</v>
      </c>
      <c r="F108" s="12">
        <v>616981</v>
      </c>
      <c r="G108" s="14">
        <v>18.110720000000001</v>
      </c>
      <c r="H108" s="22">
        <v>889174</v>
      </c>
    </row>
    <row r="109" spans="1:9" s="19" customFormat="1" x14ac:dyDescent="0.25">
      <c r="A109" s="100" t="s">
        <v>266</v>
      </c>
      <c r="B109" s="100" t="s">
        <v>155</v>
      </c>
      <c r="C109" s="101" t="s">
        <v>267</v>
      </c>
      <c r="D109" s="100" t="s">
        <v>509</v>
      </c>
      <c r="E109" s="108">
        <v>104.54</v>
      </c>
      <c r="F109" s="107">
        <v>2016582</v>
      </c>
      <c r="G109" s="102">
        <v>0</v>
      </c>
      <c r="H109" s="104">
        <v>0</v>
      </c>
    </row>
    <row r="110" spans="1:9" s="19" customFormat="1" x14ac:dyDescent="0.25">
      <c r="A110" s="4" t="s">
        <v>1069</v>
      </c>
      <c r="B110" s="4" t="s">
        <v>1067</v>
      </c>
      <c r="C110" s="13" t="s">
        <v>1068</v>
      </c>
      <c r="D110" s="4" t="s">
        <v>509</v>
      </c>
      <c r="E110" s="80">
        <v>191.35599999999999</v>
      </c>
      <c r="F110" s="79">
        <v>2471942</v>
      </c>
      <c r="G110" s="14">
        <v>0.85270000000000001</v>
      </c>
      <c r="H110" s="22">
        <v>292677</v>
      </c>
    </row>
    <row r="111" spans="1:9" s="19" customFormat="1" x14ac:dyDescent="0.25">
      <c r="A111" s="100" t="s">
        <v>1071</v>
      </c>
      <c r="B111" s="100" t="s">
        <v>130</v>
      </c>
      <c r="C111" s="101" t="s">
        <v>1070</v>
      </c>
      <c r="D111" s="100" t="s">
        <v>509</v>
      </c>
      <c r="E111" s="108">
        <v>0</v>
      </c>
      <c r="F111" s="107">
        <v>0</v>
      </c>
      <c r="G111" s="102">
        <v>4.2000000000000003E-2</v>
      </c>
      <c r="H111" s="104">
        <v>1675</v>
      </c>
    </row>
    <row r="112" spans="1:9" s="19" customFormat="1" x14ac:dyDescent="0.25">
      <c r="A112" s="4" t="s">
        <v>580</v>
      </c>
      <c r="B112" s="4" t="s">
        <v>581</v>
      </c>
      <c r="C112" s="13" t="s">
        <v>1007</v>
      </c>
      <c r="D112" s="4" t="s">
        <v>509</v>
      </c>
      <c r="E112" s="80">
        <v>901.06500000000005</v>
      </c>
      <c r="F112" s="79">
        <v>4668105</v>
      </c>
      <c r="G112" s="14">
        <v>215.5307</v>
      </c>
      <c r="H112" s="22">
        <v>5710789</v>
      </c>
    </row>
    <row r="113" spans="1:8" s="19" customFormat="1" x14ac:dyDescent="0.25">
      <c r="A113" s="100" t="s">
        <v>1129</v>
      </c>
      <c r="B113" s="100" t="s">
        <v>1110</v>
      </c>
      <c r="C113" s="101" t="s">
        <v>1128</v>
      </c>
      <c r="D113" s="100" t="s">
        <v>509</v>
      </c>
      <c r="E113" s="108">
        <v>0</v>
      </c>
      <c r="F113" s="107">
        <v>0</v>
      </c>
      <c r="G113" s="102">
        <v>0.35499999999999998</v>
      </c>
      <c r="H113" s="104">
        <v>12309</v>
      </c>
    </row>
    <row r="114" spans="1:8" s="19" customFormat="1" x14ac:dyDescent="0.25">
      <c r="A114" s="4" t="s">
        <v>980</v>
      </c>
      <c r="B114" s="4" t="s">
        <v>979</v>
      </c>
      <c r="C114" s="13" t="s">
        <v>1002</v>
      </c>
      <c r="D114" s="4" t="s">
        <v>509</v>
      </c>
      <c r="E114" s="80">
        <v>0</v>
      </c>
      <c r="F114" s="79">
        <v>0</v>
      </c>
      <c r="G114" s="14">
        <v>0.6</v>
      </c>
      <c r="H114" s="22">
        <v>50000</v>
      </c>
    </row>
    <row r="115" spans="1:8" s="19" customFormat="1" x14ac:dyDescent="0.25">
      <c r="A115" s="100" t="s">
        <v>574</v>
      </c>
      <c r="B115" s="100" t="s">
        <v>575</v>
      </c>
      <c r="C115" s="101" t="s">
        <v>576</v>
      </c>
      <c r="D115" s="100" t="s">
        <v>509</v>
      </c>
      <c r="E115" s="108">
        <v>416.76964000000004</v>
      </c>
      <c r="F115" s="107">
        <v>15820655</v>
      </c>
      <c r="G115" s="102">
        <v>49.052999999999997</v>
      </c>
      <c r="H115" s="104">
        <v>342208</v>
      </c>
    </row>
    <row r="116" spans="1:8" s="19" customFormat="1" x14ac:dyDescent="0.25">
      <c r="A116" s="4" t="s">
        <v>577</v>
      </c>
      <c r="B116" s="4" t="s">
        <v>578</v>
      </c>
      <c r="C116" s="13" t="s">
        <v>579</v>
      </c>
      <c r="D116" s="4" t="s">
        <v>509</v>
      </c>
      <c r="E116" s="80">
        <v>406.06392999999997</v>
      </c>
      <c r="F116" s="79">
        <v>8511457</v>
      </c>
      <c r="G116" s="14">
        <v>7.8942999999999985</v>
      </c>
      <c r="H116" s="22">
        <v>239288</v>
      </c>
    </row>
    <row r="117" spans="1:8" s="19" customFormat="1" x14ac:dyDescent="0.25">
      <c r="A117" s="17"/>
      <c r="B117" s="4"/>
      <c r="C117" s="41" t="s">
        <v>144</v>
      </c>
      <c r="D117" s="41"/>
      <c r="E117" s="47">
        <f>SUM(E103:E116)</f>
        <v>2523.6702700000001</v>
      </c>
      <c r="F117" s="21">
        <f>SUM(F103:F116)</f>
        <v>35495733</v>
      </c>
      <c r="G117" s="47">
        <f>SUM(G103:G116)</f>
        <v>388.78546</v>
      </c>
      <c r="H117" s="21">
        <f>SUM(H103:H116)</f>
        <v>9012903</v>
      </c>
    </row>
    <row r="118" spans="1:8" s="19" customFormat="1" ht="13.15" customHeight="1" x14ac:dyDescent="0.25">
      <c r="A118" s="17"/>
      <c r="B118" s="4"/>
      <c r="C118" s="13"/>
      <c r="D118" s="13"/>
      <c r="E118" s="14"/>
      <c r="F118" s="12"/>
      <c r="G118" s="14"/>
      <c r="H118" s="12"/>
    </row>
    <row r="119" spans="1:8" s="19" customFormat="1" x14ac:dyDescent="0.25">
      <c r="A119" s="17"/>
      <c r="B119" s="4"/>
      <c r="C119" s="49" t="s">
        <v>77</v>
      </c>
      <c r="D119" s="49"/>
      <c r="E119" s="14"/>
      <c r="F119" s="12"/>
      <c r="G119" s="14"/>
      <c r="H119" s="12"/>
    </row>
    <row r="120" spans="1:8" s="19" customFormat="1" x14ac:dyDescent="0.25">
      <c r="A120" s="4" t="s">
        <v>268</v>
      </c>
      <c r="B120" s="4" t="s">
        <v>4</v>
      </c>
      <c r="C120" s="13" t="s">
        <v>78</v>
      </c>
      <c r="D120" s="4" t="s">
        <v>509</v>
      </c>
      <c r="E120" s="14">
        <v>0.1139</v>
      </c>
      <c r="F120" s="12">
        <v>4966</v>
      </c>
      <c r="G120" s="24">
        <v>2178.5935099999997</v>
      </c>
      <c r="H120" s="18">
        <v>102078408</v>
      </c>
    </row>
    <row r="121" spans="1:8" s="19" customFormat="1" x14ac:dyDescent="0.25">
      <c r="A121" s="100" t="s">
        <v>269</v>
      </c>
      <c r="B121" s="100" t="s">
        <v>164</v>
      </c>
      <c r="C121" s="105" t="s">
        <v>249</v>
      </c>
      <c r="D121" s="100" t="s">
        <v>509</v>
      </c>
      <c r="E121" s="111">
        <v>0</v>
      </c>
      <c r="F121" s="104">
        <v>0</v>
      </c>
      <c r="G121" s="112">
        <v>160.83924999999996</v>
      </c>
      <c r="H121" s="104">
        <v>5759892</v>
      </c>
    </row>
    <row r="122" spans="1:8" s="19" customFormat="1" ht="22.5" x14ac:dyDescent="0.25">
      <c r="A122" s="4" t="s">
        <v>270</v>
      </c>
      <c r="B122" s="4" t="s">
        <v>165</v>
      </c>
      <c r="C122" s="11" t="s">
        <v>250</v>
      </c>
      <c r="D122" s="4" t="s">
        <v>509</v>
      </c>
      <c r="E122" s="23">
        <v>0</v>
      </c>
      <c r="F122" s="22">
        <v>0</v>
      </c>
      <c r="G122" s="24">
        <v>822.33876999999984</v>
      </c>
      <c r="H122" s="22">
        <v>35549292</v>
      </c>
    </row>
    <row r="123" spans="1:8" s="19" customFormat="1" x14ac:dyDescent="0.25">
      <c r="A123" s="100" t="s">
        <v>271</v>
      </c>
      <c r="B123" s="100" t="s">
        <v>5</v>
      </c>
      <c r="C123" s="101" t="s">
        <v>79</v>
      </c>
      <c r="D123" s="100" t="s">
        <v>509</v>
      </c>
      <c r="E123" s="102">
        <v>0.35085</v>
      </c>
      <c r="F123" s="103">
        <v>14385</v>
      </c>
      <c r="G123" s="102">
        <v>145.97673</v>
      </c>
      <c r="H123" s="104">
        <v>6566825</v>
      </c>
    </row>
    <row r="124" spans="1:8" s="19" customFormat="1" x14ac:dyDescent="0.25">
      <c r="A124" s="4" t="s">
        <v>272</v>
      </c>
      <c r="B124" s="4" t="s">
        <v>6</v>
      </c>
      <c r="C124" s="13" t="s">
        <v>80</v>
      </c>
      <c r="D124" s="4" t="s">
        <v>509</v>
      </c>
      <c r="E124" s="23">
        <v>0</v>
      </c>
      <c r="F124" s="22">
        <v>0</v>
      </c>
      <c r="G124" s="24">
        <v>0.66800000000000004</v>
      </c>
      <c r="H124" s="18">
        <v>26021</v>
      </c>
    </row>
    <row r="125" spans="1:8" s="19" customFormat="1" x14ac:dyDescent="0.25">
      <c r="A125" s="100" t="s">
        <v>273</v>
      </c>
      <c r="B125" s="100" t="s">
        <v>7</v>
      </c>
      <c r="C125" s="105" t="s">
        <v>129</v>
      </c>
      <c r="D125" s="100" t="s">
        <v>509</v>
      </c>
      <c r="E125" s="111">
        <v>0</v>
      </c>
      <c r="F125" s="104">
        <v>0</v>
      </c>
      <c r="G125" s="102">
        <v>1.20251</v>
      </c>
      <c r="H125" s="104">
        <v>38758</v>
      </c>
    </row>
    <row r="126" spans="1:8" s="19" customFormat="1" ht="16.5" customHeight="1" x14ac:dyDescent="0.25">
      <c r="A126" s="4" t="s">
        <v>274</v>
      </c>
      <c r="B126" s="4" t="s">
        <v>166</v>
      </c>
      <c r="C126" s="11" t="s">
        <v>275</v>
      </c>
      <c r="D126" s="4" t="s">
        <v>509</v>
      </c>
      <c r="E126" s="23">
        <v>2.3199999999999998</v>
      </c>
      <c r="F126" s="22">
        <v>28571</v>
      </c>
      <c r="G126" s="14">
        <v>4.7624900000000006</v>
      </c>
      <c r="H126" s="22">
        <v>256499</v>
      </c>
    </row>
    <row r="127" spans="1:8" s="19" customFormat="1" x14ac:dyDescent="0.25">
      <c r="A127" s="100" t="s">
        <v>276</v>
      </c>
      <c r="B127" s="100" t="s">
        <v>8</v>
      </c>
      <c r="C127" s="105" t="s">
        <v>81</v>
      </c>
      <c r="D127" s="100" t="s">
        <v>509</v>
      </c>
      <c r="E127" s="102">
        <v>0</v>
      </c>
      <c r="F127" s="103">
        <v>0</v>
      </c>
      <c r="G127" s="102">
        <v>2.8246099999999998</v>
      </c>
      <c r="H127" s="104">
        <v>78890</v>
      </c>
    </row>
    <row r="128" spans="1:8" s="19" customFormat="1" ht="22.5" x14ac:dyDescent="0.25">
      <c r="A128" s="4" t="s">
        <v>277</v>
      </c>
      <c r="B128" s="4" t="s">
        <v>9</v>
      </c>
      <c r="C128" s="11" t="s">
        <v>127</v>
      </c>
      <c r="D128" s="4" t="s">
        <v>509</v>
      </c>
      <c r="E128" s="14">
        <v>0</v>
      </c>
      <c r="F128" s="12">
        <v>0</v>
      </c>
      <c r="G128" s="14">
        <v>4.6626000000000003</v>
      </c>
      <c r="H128" s="22">
        <v>239812</v>
      </c>
    </row>
    <row r="129" spans="1:8" s="19" customFormat="1" ht="22.5" x14ac:dyDescent="0.25">
      <c r="A129" s="100" t="s">
        <v>278</v>
      </c>
      <c r="B129" s="100" t="s">
        <v>10</v>
      </c>
      <c r="C129" s="105" t="s">
        <v>82</v>
      </c>
      <c r="D129" s="100" t="s">
        <v>509</v>
      </c>
      <c r="E129" s="111">
        <v>0</v>
      </c>
      <c r="F129" s="104">
        <v>0</v>
      </c>
      <c r="G129" s="102">
        <v>12.1775</v>
      </c>
      <c r="H129" s="104">
        <v>65547</v>
      </c>
    </row>
    <row r="130" spans="1:8" s="19" customFormat="1" ht="22.5" x14ac:dyDescent="0.25">
      <c r="A130" s="4" t="s">
        <v>1094</v>
      </c>
      <c r="B130" s="4" t="s">
        <v>1052</v>
      </c>
      <c r="C130" s="11" t="s">
        <v>1100</v>
      </c>
      <c r="D130" s="4" t="s">
        <v>509</v>
      </c>
      <c r="E130" s="23">
        <v>0</v>
      </c>
      <c r="F130" s="22">
        <v>0</v>
      </c>
      <c r="G130" s="14">
        <v>2.3700000000000001E-3</v>
      </c>
      <c r="H130" s="22">
        <v>274</v>
      </c>
    </row>
    <row r="131" spans="1:8" s="19" customFormat="1" ht="22.5" x14ac:dyDescent="0.25">
      <c r="A131" s="100" t="s">
        <v>533</v>
      </c>
      <c r="B131" s="100" t="s">
        <v>532</v>
      </c>
      <c r="C131" s="105" t="s">
        <v>534</v>
      </c>
      <c r="D131" s="100" t="s">
        <v>509</v>
      </c>
      <c r="E131" s="111">
        <v>0</v>
      </c>
      <c r="F131" s="104">
        <v>0</v>
      </c>
      <c r="G131" s="102">
        <v>0.27274999999999999</v>
      </c>
      <c r="H131" s="104">
        <v>15405</v>
      </c>
    </row>
    <row r="132" spans="1:8" s="19" customFormat="1" ht="22.5" x14ac:dyDescent="0.25">
      <c r="A132" s="4" t="s">
        <v>536</v>
      </c>
      <c r="B132" s="4" t="s">
        <v>535</v>
      </c>
      <c r="C132" s="11" t="s">
        <v>1043</v>
      </c>
      <c r="D132" s="4" t="s">
        <v>509</v>
      </c>
      <c r="E132" s="23">
        <v>0</v>
      </c>
      <c r="F132" s="22">
        <v>0</v>
      </c>
      <c r="G132" s="14">
        <v>6.8000000000000005E-2</v>
      </c>
      <c r="H132" s="22">
        <v>1779</v>
      </c>
    </row>
    <row r="133" spans="1:8" s="19" customFormat="1" x14ac:dyDescent="0.25">
      <c r="A133" s="100" t="s">
        <v>279</v>
      </c>
      <c r="B133" s="100" t="s">
        <v>11</v>
      </c>
      <c r="C133" s="105" t="s">
        <v>83</v>
      </c>
      <c r="D133" s="100" t="s">
        <v>509</v>
      </c>
      <c r="E133" s="102">
        <v>0</v>
      </c>
      <c r="F133" s="103">
        <v>0</v>
      </c>
      <c r="G133" s="102">
        <v>7.1701300000000003</v>
      </c>
      <c r="H133" s="104">
        <v>369629</v>
      </c>
    </row>
    <row r="134" spans="1:8" s="19" customFormat="1" x14ac:dyDescent="0.25">
      <c r="A134" s="4" t="s">
        <v>280</v>
      </c>
      <c r="B134" s="4" t="s">
        <v>12</v>
      </c>
      <c r="C134" s="11" t="s">
        <v>84</v>
      </c>
      <c r="D134" s="4" t="s">
        <v>509</v>
      </c>
      <c r="E134" s="23">
        <v>1.18</v>
      </c>
      <c r="F134" s="22">
        <v>6720</v>
      </c>
      <c r="G134" s="14">
        <v>136.19734000000003</v>
      </c>
      <c r="H134" s="22">
        <v>1489605</v>
      </c>
    </row>
    <row r="135" spans="1:8" s="19" customFormat="1" x14ac:dyDescent="0.25">
      <c r="A135" s="100" t="s">
        <v>281</v>
      </c>
      <c r="B135" s="100" t="s">
        <v>13</v>
      </c>
      <c r="C135" s="105" t="s">
        <v>85</v>
      </c>
      <c r="D135" s="100" t="s">
        <v>509</v>
      </c>
      <c r="E135" s="102">
        <v>4.6600000000000003E-2</v>
      </c>
      <c r="F135" s="103">
        <v>774</v>
      </c>
      <c r="G135" s="102">
        <v>13.352640000000001</v>
      </c>
      <c r="H135" s="104">
        <v>93944</v>
      </c>
    </row>
    <row r="136" spans="1:8" s="19" customFormat="1" x14ac:dyDescent="0.25">
      <c r="A136" s="4" t="s">
        <v>282</v>
      </c>
      <c r="B136" s="4" t="s">
        <v>14</v>
      </c>
      <c r="C136" s="11" t="s">
        <v>123</v>
      </c>
      <c r="D136" s="4" t="s">
        <v>509</v>
      </c>
      <c r="E136" s="23">
        <v>0</v>
      </c>
      <c r="F136" s="22">
        <v>0</v>
      </c>
      <c r="G136" s="24">
        <v>0.76858000000000004</v>
      </c>
      <c r="H136" s="18">
        <v>41585</v>
      </c>
    </row>
    <row r="137" spans="1:8" s="19" customFormat="1" x14ac:dyDescent="0.25">
      <c r="A137" s="100" t="s">
        <v>283</v>
      </c>
      <c r="B137" s="100" t="s">
        <v>15</v>
      </c>
      <c r="C137" s="105" t="s">
        <v>86</v>
      </c>
      <c r="D137" s="100" t="s">
        <v>509</v>
      </c>
      <c r="E137" s="102">
        <v>604.56659999999999</v>
      </c>
      <c r="F137" s="103">
        <v>5169180</v>
      </c>
      <c r="G137" s="102">
        <v>1898.0606</v>
      </c>
      <c r="H137" s="104">
        <v>28311620</v>
      </c>
    </row>
    <row r="138" spans="1:8" s="19" customFormat="1" ht="22.5" x14ac:dyDescent="0.25">
      <c r="A138" s="4" t="s">
        <v>284</v>
      </c>
      <c r="B138" s="4" t="s">
        <v>151</v>
      </c>
      <c r="C138" s="11" t="s">
        <v>285</v>
      </c>
      <c r="D138" s="4" t="s">
        <v>509</v>
      </c>
      <c r="E138" s="14">
        <v>0</v>
      </c>
      <c r="F138" s="12">
        <v>0</v>
      </c>
      <c r="G138" s="14">
        <v>2.0979999999999999E-2</v>
      </c>
      <c r="H138" s="22">
        <v>978</v>
      </c>
    </row>
    <row r="139" spans="1:8" s="19" customFormat="1" x14ac:dyDescent="0.25">
      <c r="A139" s="100" t="s">
        <v>1131</v>
      </c>
      <c r="B139" s="100" t="s">
        <v>1111</v>
      </c>
      <c r="C139" s="105" t="s">
        <v>1130</v>
      </c>
      <c r="D139" s="100" t="s">
        <v>509</v>
      </c>
      <c r="E139" s="102">
        <v>0</v>
      </c>
      <c r="F139" s="103">
        <v>0</v>
      </c>
      <c r="G139" s="102">
        <v>5.2399999999999999E-3</v>
      </c>
      <c r="H139" s="104">
        <v>651</v>
      </c>
    </row>
    <row r="140" spans="1:8" s="19" customFormat="1" ht="22.5" x14ac:dyDescent="0.25">
      <c r="A140" s="4" t="s">
        <v>591</v>
      </c>
      <c r="B140" s="4" t="s">
        <v>592</v>
      </c>
      <c r="C140" s="11" t="s">
        <v>593</v>
      </c>
      <c r="D140" s="4" t="s">
        <v>509</v>
      </c>
      <c r="E140" s="14">
        <v>1.4</v>
      </c>
      <c r="F140" s="12">
        <v>7000</v>
      </c>
      <c r="G140" s="14">
        <v>17.650000000000002</v>
      </c>
      <c r="H140" s="22">
        <v>136213</v>
      </c>
    </row>
    <row r="141" spans="1:8" s="19" customFormat="1" x14ac:dyDescent="0.25">
      <c r="A141" s="100" t="s">
        <v>286</v>
      </c>
      <c r="B141" s="100" t="s">
        <v>16</v>
      </c>
      <c r="C141" s="105" t="s">
        <v>128</v>
      </c>
      <c r="D141" s="100" t="s">
        <v>509</v>
      </c>
      <c r="E141" s="102">
        <v>45.035550000000001</v>
      </c>
      <c r="F141" s="113">
        <v>862152</v>
      </c>
      <c r="G141" s="102">
        <v>2.6076000000000001</v>
      </c>
      <c r="H141" s="104">
        <v>70437</v>
      </c>
    </row>
    <row r="142" spans="1:8" s="19" customFormat="1" x14ac:dyDescent="0.25">
      <c r="A142" s="4" t="s">
        <v>287</v>
      </c>
      <c r="B142" s="4" t="s">
        <v>167</v>
      </c>
      <c r="C142" s="11" t="s">
        <v>543</v>
      </c>
      <c r="D142" s="4" t="s">
        <v>509</v>
      </c>
      <c r="E142" s="14">
        <v>25.356000000000002</v>
      </c>
      <c r="F142" s="18">
        <v>80944</v>
      </c>
      <c r="G142" s="14">
        <v>3.1899999999999998E-2</v>
      </c>
      <c r="H142" s="22">
        <v>1506</v>
      </c>
    </row>
    <row r="143" spans="1:8" s="19" customFormat="1" x14ac:dyDescent="0.25">
      <c r="A143" s="100" t="s">
        <v>1133</v>
      </c>
      <c r="B143" s="100" t="s">
        <v>1112</v>
      </c>
      <c r="C143" s="105" t="s">
        <v>1132</v>
      </c>
      <c r="D143" s="100" t="s">
        <v>509</v>
      </c>
      <c r="E143" s="102">
        <v>0</v>
      </c>
      <c r="F143" s="113">
        <v>0</v>
      </c>
      <c r="G143" s="102">
        <v>2.9100000000000003E-3</v>
      </c>
      <c r="H143" s="104">
        <v>245</v>
      </c>
    </row>
    <row r="144" spans="1:8" s="19" customFormat="1" ht="22.5" x14ac:dyDescent="0.25">
      <c r="A144" s="4" t="s">
        <v>288</v>
      </c>
      <c r="B144" s="4" t="s">
        <v>168</v>
      </c>
      <c r="C144" s="11" t="s">
        <v>289</v>
      </c>
      <c r="D144" s="4" t="s">
        <v>509</v>
      </c>
      <c r="E144" s="14">
        <v>0</v>
      </c>
      <c r="F144" s="18">
        <v>0</v>
      </c>
      <c r="G144" s="14">
        <v>66.264099999999999</v>
      </c>
      <c r="H144" s="22">
        <v>942299</v>
      </c>
    </row>
    <row r="145" spans="1:8" s="19" customFormat="1" x14ac:dyDescent="0.25">
      <c r="A145" s="100" t="s">
        <v>1005</v>
      </c>
      <c r="B145" s="100" t="s">
        <v>981</v>
      </c>
      <c r="C145" s="105" t="s">
        <v>1006</v>
      </c>
      <c r="D145" s="100" t="s">
        <v>509</v>
      </c>
      <c r="E145" s="102">
        <v>0</v>
      </c>
      <c r="F145" s="113">
        <v>0</v>
      </c>
      <c r="G145" s="102">
        <v>4.45E-3</v>
      </c>
      <c r="H145" s="104">
        <v>264</v>
      </c>
    </row>
    <row r="146" spans="1:8" s="19" customFormat="1" x14ac:dyDescent="0.25">
      <c r="A146" s="4" t="s">
        <v>1031</v>
      </c>
      <c r="B146" s="4" t="s">
        <v>1017</v>
      </c>
      <c r="C146" s="11" t="s">
        <v>1041</v>
      </c>
      <c r="D146" s="4" t="s">
        <v>509</v>
      </c>
      <c r="E146" s="14">
        <v>0</v>
      </c>
      <c r="F146" s="18">
        <v>0</v>
      </c>
      <c r="G146" s="14">
        <v>3.3299999999999996E-2</v>
      </c>
      <c r="H146" s="22">
        <v>342</v>
      </c>
    </row>
    <row r="147" spans="1:8" s="19" customFormat="1" ht="45" x14ac:dyDescent="0.25">
      <c r="A147" s="100" t="s">
        <v>594</v>
      </c>
      <c r="B147" s="100" t="s">
        <v>595</v>
      </c>
      <c r="C147" s="105" t="s">
        <v>612</v>
      </c>
      <c r="D147" s="100" t="s">
        <v>509</v>
      </c>
      <c r="E147" s="111">
        <v>227.61500000000001</v>
      </c>
      <c r="F147" s="104">
        <v>462761</v>
      </c>
      <c r="G147" s="102">
        <v>4.8499999999999996</v>
      </c>
      <c r="H147" s="113">
        <v>50147</v>
      </c>
    </row>
    <row r="148" spans="1:8" s="19" customFormat="1" x14ac:dyDescent="0.25">
      <c r="A148" s="4" t="s">
        <v>291</v>
      </c>
      <c r="B148" s="4" t="s">
        <v>169</v>
      </c>
      <c r="C148" s="11" t="s">
        <v>290</v>
      </c>
      <c r="D148" s="4" t="s">
        <v>509</v>
      </c>
      <c r="E148" s="23">
        <v>184.7876</v>
      </c>
      <c r="F148" s="22">
        <v>925655</v>
      </c>
      <c r="G148" s="14">
        <v>23.948</v>
      </c>
      <c r="H148" s="18">
        <v>203942</v>
      </c>
    </row>
    <row r="149" spans="1:8" s="19" customFormat="1" ht="22.5" x14ac:dyDescent="0.25">
      <c r="A149" s="100" t="s">
        <v>551</v>
      </c>
      <c r="B149" s="100" t="s">
        <v>552</v>
      </c>
      <c r="C149" s="105" t="s">
        <v>553</v>
      </c>
      <c r="D149" s="100" t="s">
        <v>509</v>
      </c>
      <c r="E149" s="111">
        <v>0.15</v>
      </c>
      <c r="F149" s="104">
        <v>750</v>
      </c>
      <c r="G149" s="102">
        <v>64.884699999999995</v>
      </c>
      <c r="H149" s="113">
        <v>933763</v>
      </c>
    </row>
    <row r="150" spans="1:8" s="19" customFormat="1" x14ac:dyDescent="0.25">
      <c r="A150" s="4" t="s">
        <v>1072</v>
      </c>
      <c r="B150" s="4" t="s">
        <v>1053</v>
      </c>
      <c r="C150" s="11" t="s">
        <v>1093</v>
      </c>
      <c r="D150" s="4" t="s">
        <v>509</v>
      </c>
      <c r="E150" s="23">
        <v>0.125</v>
      </c>
      <c r="F150" s="22">
        <v>500</v>
      </c>
      <c r="G150" s="14">
        <v>56.120000000000005</v>
      </c>
      <c r="H150" s="18">
        <v>366688</v>
      </c>
    </row>
    <row r="151" spans="1:8" s="19" customFormat="1" x14ac:dyDescent="0.25">
      <c r="A151" s="100" t="s">
        <v>292</v>
      </c>
      <c r="B151" s="100" t="s">
        <v>170</v>
      </c>
      <c r="C151" s="105" t="s">
        <v>251</v>
      </c>
      <c r="D151" s="100" t="s">
        <v>509</v>
      </c>
      <c r="E151" s="111">
        <v>276.53949999999998</v>
      </c>
      <c r="F151" s="104">
        <v>976739</v>
      </c>
      <c r="G151" s="102">
        <v>19.55</v>
      </c>
      <c r="H151" s="113">
        <v>89855</v>
      </c>
    </row>
    <row r="152" spans="1:8" s="19" customFormat="1" x14ac:dyDescent="0.25">
      <c r="A152" s="17"/>
      <c r="B152" s="50"/>
      <c r="C152" s="51"/>
      <c r="D152" s="51"/>
      <c r="E152" s="52"/>
      <c r="F152" s="53"/>
      <c r="G152" s="54"/>
      <c r="H152" s="170" t="s">
        <v>1051</v>
      </c>
    </row>
    <row r="153" spans="1:8" s="19" customFormat="1" x14ac:dyDescent="0.25">
      <c r="A153" s="220" t="s">
        <v>0</v>
      </c>
      <c r="B153" s="220"/>
      <c r="C153" s="220"/>
      <c r="D153" s="220"/>
      <c r="E153" s="220"/>
      <c r="F153" s="220"/>
      <c r="G153" s="220"/>
      <c r="H153" s="220"/>
    </row>
    <row r="154" spans="1:8" s="19" customFormat="1" x14ac:dyDescent="0.25">
      <c r="A154" s="220" t="s">
        <v>1107</v>
      </c>
      <c r="B154" s="220"/>
      <c r="C154" s="220"/>
      <c r="D154" s="220"/>
      <c r="E154" s="220"/>
      <c r="F154" s="220"/>
      <c r="G154" s="220"/>
      <c r="H154" s="220"/>
    </row>
    <row r="155" spans="1:8" s="19" customFormat="1" x14ac:dyDescent="0.25">
      <c r="A155" s="221" t="s">
        <v>1108</v>
      </c>
      <c r="B155" s="221"/>
      <c r="C155" s="221"/>
      <c r="D155" s="221"/>
      <c r="E155" s="221"/>
      <c r="F155" s="221"/>
      <c r="G155" s="221"/>
      <c r="H155" s="221"/>
    </row>
    <row r="156" spans="1:8" s="19" customFormat="1" x14ac:dyDescent="0.25">
      <c r="A156" s="237" t="s">
        <v>1046</v>
      </c>
      <c r="B156" s="237"/>
      <c r="C156" s="237"/>
      <c r="D156" s="237"/>
      <c r="E156" s="237"/>
      <c r="F156" s="237"/>
      <c r="G156" s="237"/>
      <c r="H156" s="237"/>
    </row>
    <row r="157" spans="1:8" s="19" customFormat="1" x14ac:dyDescent="0.25">
      <c r="A157" s="201"/>
      <c r="B157" s="201"/>
      <c r="C157" s="201"/>
      <c r="D157" s="201"/>
      <c r="E157" s="55"/>
      <c r="F157" s="56"/>
      <c r="G157" s="55"/>
      <c r="H157" s="56"/>
    </row>
    <row r="158" spans="1:8" s="19" customFormat="1" x14ac:dyDescent="0.25">
      <c r="A158" s="222" t="s">
        <v>69</v>
      </c>
      <c r="B158" s="222"/>
      <c r="C158" s="223" t="s">
        <v>136</v>
      </c>
      <c r="D158" s="231" t="s">
        <v>1045</v>
      </c>
      <c r="E158" s="223" t="s">
        <v>146</v>
      </c>
      <c r="F158" s="223"/>
      <c r="G158" s="223" t="s">
        <v>68</v>
      </c>
      <c r="H158" s="223"/>
    </row>
    <row r="159" spans="1:8" s="19" customFormat="1" x14ac:dyDescent="0.25">
      <c r="A159" s="227" t="s">
        <v>70</v>
      </c>
      <c r="B159" s="228"/>
      <c r="C159" s="224"/>
      <c r="D159" s="232"/>
      <c r="E159" s="226"/>
      <c r="F159" s="226"/>
      <c r="G159" s="226"/>
      <c r="H159" s="226"/>
    </row>
    <row r="160" spans="1:8" s="19" customFormat="1" ht="22.5" x14ac:dyDescent="0.25">
      <c r="A160" s="57" t="s">
        <v>71</v>
      </c>
      <c r="B160" s="58" t="s">
        <v>72</v>
      </c>
      <c r="C160" s="225"/>
      <c r="D160" s="233"/>
      <c r="E160" s="59" t="s">
        <v>137</v>
      </c>
      <c r="F160" s="59" t="s">
        <v>1047</v>
      </c>
      <c r="G160" s="59" t="s">
        <v>137</v>
      </c>
      <c r="H160" s="59" t="s">
        <v>1047</v>
      </c>
    </row>
    <row r="161" spans="1:8" s="19" customFormat="1" x14ac:dyDescent="0.25">
      <c r="A161" s="10"/>
      <c r="B161" s="4"/>
      <c r="C161" s="11"/>
      <c r="D161" s="4"/>
      <c r="E161" s="14"/>
      <c r="F161" s="12"/>
      <c r="G161" s="14"/>
      <c r="H161" s="22"/>
    </row>
    <row r="162" spans="1:8" s="19" customFormat="1" x14ac:dyDescent="0.25">
      <c r="A162" s="4" t="s">
        <v>293</v>
      </c>
      <c r="B162" s="4" t="s">
        <v>171</v>
      </c>
      <c r="C162" s="11" t="s">
        <v>296</v>
      </c>
      <c r="D162" s="4" t="s">
        <v>509</v>
      </c>
      <c r="E162" s="23">
        <v>375.77600000000001</v>
      </c>
      <c r="F162" s="22">
        <v>1021407</v>
      </c>
      <c r="G162" s="14">
        <v>722.65</v>
      </c>
      <c r="H162" s="18">
        <v>7714607</v>
      </c>
    </row>
    <row r="163" spans="1:8" s="19" customFormat="1" ht="22.5" x14ac:dyDescent="0.25">
      <c r="A163" s="100" t="s">
        <v>294</v>
      </c>
      <c r="B163" s="100" t="s">
        <v>172</v>
      </c>
      <c r="C163" s="105" t="s">
        <v>297</v>
      </c>
      <c r="D163" s="100" t="s">
        <v>509</v>
      </c>
      <c r="E163" s="111">
        <v>6363.0077000000001</v>
      </c>
      <c r="F163" s="104">
        <v>45107039</v>
      </c>
      <c r="G163" s="102">
        <v>617.89115000000004</v>
      </c>
      <c r="H163" s="113">
        <v>7712869</v>
      </c>
    </row>
    <row r="164" spans="1:8" s="19" customFormat="1" x14ac:dyDescent="0.25">
      <c r="A164" s="4" t="s">
        <v>295</v>
      </c>
      <c r="B164" s="4" t="s">
        <v>173</v>
      </c>
      <c r="C164" s="11" t="s">
        <v>298</v>
      </c>
      <c r="D164" s="4" t="s">
        <v>509</v>
      </c>
      <c r="E164" s="23">
        <v>244.542</v>
      </c>
      <c r="F164" s="22">
        <v>1033714</v>
      </c>
      <c r="G164" s="14">
        <v>338.77138999999994</v>
      </c>
      <c r="H164" s="18">
        <v>5213103</v>
      </c>
    </row>
    <row r="165" spans="1:8" s="19" customFormat="1" ht="33.75" x14ac:dyDescent="0.25">
      <c r="A165" s="100" t="s">
        <v>1161</v>
      </c>
      <c r="B165" s="100" t="s">
        <v>1113</v>
      </c>
      <c r="C165" s="105" t="s">
        <v>1165</v>
      </c>
      <c r="D165" s="100" t="s">
        <v>509</v>
      </c>
      <c r="E165" s="111">
        <v>0.154</v>
      </c>
      <c r="F165" s="104">
        <v>1078</v>
      </c>
      <c r="G165" s="102">
        <v>9.92</v>
      </c>
      <c r="H165" s="113">
        <v>227022</v>
      </c>
    </row>
    <row r="166" spans="1:8" s="19" customFormat="1" ht="22.5" x14ac:dyDescent="0.25">
      <c r="A166" s="4" t="s">
        <v>299</v>
      </c>
      <c r="B166" s="4" t="s">
        <v>174</v>
      </c>
      <c r="C166" s="11" t="s">
        <v>300</v>
      </c>
      <c r="D166" s="4" t="s">
        <v>509</v>
      </c>
      <c r="E166" s="23">
        <v>104.107</v>
      </c>
      <c r="F166" s="22">
        <v>288775</v>
      </c>
      <c r="G166" s="14">
        <v>419.62700000000001</v>
      </c>
      <c r="H166" s="18">
        <v>2516909</v>
      </c>
    </row>
    <row r="167" spans="1:8" s="19" customFormat="1" ht="22.5" x14ac:dyDescent="0.25">
      <c r="A167" s="100" t="s">
        <v>301</v>
      </c>
      <c r="B167" s="100" t="s">
        <v>175</v>
      </c>
      <c r="C167" s="105" t="s">
        <v>252</v>
      </c>
      <c r="D167" s="100" t="s">
        <v>509</v>
      </c>
      <c r="E167" s="111">
        <v>829.81404999999995</v>
      </c>
      <c r="F167" s="104">
        <v>5717461</v>
      </c>
      <c r="G167" s="102">
        <v>1397.2734999999998</v>
      </c>
      <c r="H167" s="113">
        <v>19423265</v>
      </c>
    </row>
    <row r="168" spans="1:8" s="19" customFormat="1" ht="22.5" x14ac:dyDescent="0.25">
      <c r="A168" s="4" t="s">
        <v>302</v>
      </c>
      <c r="B168" s="4" t="s">
        <v>176</v>
      </c>
      <c r="C168" s="11" t="s">
        <v>303</v>
      </c>
      <c r="D168" s="4" t="s">
        <v>509</v>
      </c>
      <c r="E168" s="23">
        <v>982.43650000000002</v>
      </c>
      <c r="F168" s="22">
        <v>6569660</v>
      </c>
      <c r="G168" s="14">
        <v>1254.75792</v>
      </c>
      <c r="H168" s="18">
        <v>21565092</v>
      </c>
    </row>
    <row r="169" spans="1:8" s="19" customFormat="1" x14ac:dyDescent="0.25">
      <c r="A169" s="100" t="s">
        <v>305</v>
      </c>
      <c r="B169" s="100" t="s">
        <v>177</v>
      </c>
      <c r="C169" s="105" t="s">
        <v>304</v>
      </c>
      <c r="D169" s="100" t="s">
        <v>509</v>
      </c>
      <c r="E169" s="111">
        <v>14809.849600000001</v>
      </c>
      <c r="F169" s="104">
        <v>69918823</v>
      </c>
      <c r="G169" s="102">
        <v>92162.682099999991</v>
      </c>
      <c r="H169" s="113">
        <v>484559415</v>
      </c>
    </row>
    <row r="170" spans="1:8" s="19" customFormat="1" ht="15.6" customHeight="1" x14ac:dyDescent="0.25">
      <c r="A170" s="4" t="s">
        <v>306</v>
      </c>
      <c r="B170" s="4" t="s">
        <v>178</v>
      </c>
      <c r="C170" s="11" t="s">
        <v>307</v>
      </c>
      <c r="D170" s="4" t="s">
        <v>509</v>
      </c>
      <c r="E170" s="23">
        <v>18.63</v>
      </c>
      <c r="F170" s="22">
        <v>46978</v>
      </c>
      <c r="G170" s="14">
        <v>1.6830000000000001</v>
      </c>
      <c r="H170" s="18">
        <v>16743</v>
      </c>
    </row>
    <row r="171" spans="1:8" s="19" customFormat="1" x14ac:dyDescent="0.25">
      <c r="A171" s="100" t="s">
        <v>596</v>
      </c>
      <c r="B171" s="100" t="s">
        <v>597</v>
      </c>
      <c r="C171" s="105" t="s">
        <v>304</v>
      </c>
      <c r="D171" s="100" t="s">
        <v>509</v>
      </c>
      <c r="E171" s="111">
        <v>36.552999999999997</v>
      </c>
      <c r="F171" s="104">
        <v>1431576</v>
      </c>
      <c r="G171" s="102">
        <v>24.891759999999998</v>
      </c>
      <c r="H171" s="113">
        <v>614960</v>
      </c>
    </row>
    <row r="172" spans="1:8" s="19" customFormat="1" x14ac:dyDescent="0.25">
      <c r="A172" s="4" t="s">
        <v>598</v>
      </c>
      <c r="B172" s="4" t="s">
        <v>599</v>
      </c>
      <c r="C172" s="11" t="s">
        <v>600</v>
      </c>
      <c r="D172" s="4" t="s">
        <v>509</v>
      </c>
      <c r="E172" s="23">
        <v>398.87599999999998</v>
      </c>
      <c r="F172" s="22">
        <v>2833310</v>
      </c>
      <c r="G172" s="14">
        <v>1298.3281999999999</v>
      </c>
      <c r="H172" s="18">
        <v>24084094</v>
      </c>
    </row>
    <row r="173" spans="1:8" s="19" customFormat="1" ht="22.5" x14ac:dyDescent="0.25">
      <c r="A173" s="100" t="s">
        <v>591</v>
      </c>
      <c r="B173" s="100" t="s">
        <v>1054</v>
      </c>
      <c r="C173" s="105" t="s">
        <v>593</v>
      </c>
      <c r="D173" s="100" t="s">
        <v>509</v>
      </c>
      <c r="E173" s="111">
        <v>0.22</v>
      </c>
      <c r="F173" s="104">
        <v>1760</v>
      </c>
      <c r="G173" s="102">
        <v>38.799999999999997</v>
      </c>
      <c r="H173" s="113">
        <v>356640</v>
      </c>
    </row>
    <row r="174" spans="1:8" s="19" customFormat="1" ht="33.75" x14ac:dyDescent="0.25">
      <c r="A174" s="93" t="s">
        <v>308</v>
      </c>
      <c r="B174" s="93" t="s">
        <v>179</v>
      </c>
      <c r="C174" s="94" t="s">
        <v>314</v>
      </c>
      <c r="D174" s="4" t="s">
        <v>509</v>
      </c>
      <c r="E174" s="14">
        <v>0.6</v>
      </c>
      <c r="F174" s="12">
        <v>1200</v>
      </c>
      <c r="G174" s="14">
        <v>58.645399999999995</v>
      </c>
      <c r="H174" s="22">
        <v>284790</v>
      </c>
    </row>
    <row r="175" spans="1:8" s="19" customFormat="1" ht="22.5" x14ac:dyDescent="0.25">
      <c r="A175" s="114" t="s">
        <v>309</v>
      </c>
      <c r="B175" s="114" t="s">
        <v>180</v>
      </c>
      <c r="C175" s="115" t="s">
        <v>310</v>
      </c>
      <c r="D175" s="100" t="s">
        <v>509</v>
      </c>
      <c r="E175" s="102">
        <v>58.688500000000005</v>
      </c>
      <c r="F175" s="103">
        <v>1940185</v>
      </c>
      <c r="G175" s="102">
        <v>183.82499999999999</v>
      </c>
      <c r="H175" s="104">
        <v>2624166</v>
      </c>
    </row>
    <row r="176" spans="1:8" s="19" customFormat="1" ht="14.45" customHeight="1" x14ac:dyDescent="0.25">
      <c r="A176" s="93" t="s">
        <v>311</v>
      </c>
      <c r="B176" s="93" t="s">
        <v>181</v>
      </c>
      <c r="C176" s="94" t="s">
        <v>312</v>
      </c>
      <c r="D176" s="4" t="s">
        <v>509</v>
      </c>
      <c r="E176" s="14">
        <v>5.0000000000000001E-3</v>
      </c>
      <c r="F176" s="12">
        <v>300</v>
      </c>
      <c r="G176" s="14">
        <v>0.1</v>
      </c>
      <c r="H176" s="22">
        <v>100</v>
      </c>
    </row>
    <row r="177" spans="1:8" s="19" customFormat="1" ht="22.5" x14ac:dyDescent="0.25">
      <c r="A177" s="114" t="s">
        <v>526</v>
      </c>
      <c r="B177" s="114" t="s">
        <v>527</v>
      </c>
      <c r="C177" s="115" t="s">
        <v>528</v>
      </c>
      <c r="D177" s="100" t="s">
        <v>509</v>
      </c>
      <c r="E177" s="102">
        <v>3.008</v>
      </c>
      <c r="F177" s="103">
        <v>233648</v>
      </c>
      <c r="G177" s="102">
        <v>0</v>
      </c>
      <c r="H177" s="104">
        <v>0</v>
      </c>
    </row>
    <row r="178" spans="1:8" s="19" customFormat="1" x14ac:dyDescent="0.25">
      <c r="A178" s="93" t="s">
        <v>313</v>
      </c>
      <c r="B178" s="93" t="s">
        <v>182</v>
      </c>
      <c r="C178" s="94" t="s">
        <v>251</v>
      </c>
      <c r="D178" s="4" t="s">
        <v>509</v>
      </c>
      <c r="E178" s="14">
        <v>413.69490000000002</v>
      </c>
      <c r="F178" s="12">
        <v>1457060</v>
      </c>
      <c r="G178" s="14">
        <v>964.13878999999986</v>
      </c>
      <c r="H178" s="22">
        <v>13949298</v>
      </c>
    </row>
    <row r="179" spans="1:8" s="19" customFormat="1" x14ac:dyDescent="0.25">
      <c r="A179" s="100" t="s">
        <v>601</v>
      </c>
      <c r="B179" s="100" t="s">
        <v>602</v>
      </c>
      <c r="C179" s="101" t="s">
        <v>636</v>
      </c>
      <c r="D179" s="100" t="s">
        <v>509</v>
      </c>
      <c r="E179" s="111">
        <v>0</v>
      </c>
      <c r="F179" s="104">
        <v>0</v>
      </c>
      <c r="G179" s="102">
        <v>46.843730000000001</v>
      </c>
      <c r="H179" s="104">
        <v>311528</v>
      </c>
    </row>
    <row r="180" spans="1:8" s="19" customFormat="1" x14ac:dyDescent="0.25">
      <c r="A180" s="4"/>
      <c r="B180" s="4"/>
      <c r="C180" s="41" t="s">
        <v>147</v>
      </c>
      <c r="D180" s="41"/>
      <c r="E180" s="42">
        <f>SUM(E120:E179)</f>
        <v>26009.548850000003</v>
      </c>
      <c r="F180" s="43">
        <f>SUM(F120:F179)</f>
        <v>146145071</v>
      </c>
      <c r="G180" s="42">
        <f>SUM(G120:G179)</f>
        <v>105186.74049999999</v>
      </c>
      <c r="H180" s="128">
        <f>SUM(H120:H179)</f>
        <v>774955716</v>
      </c>
    </row>
    <row r="181" spans="1:8" s="19" customFormat="1" x14ac:dyDescent="0.25">
      <c r="A181" s="40"/>
      <c r="B181" s="4"/>
      <c r="C181" s="11"/>
      <c r="D181" s="4"/>
      <c r="E181" s="23"/>
      <c r="F181" s="22"/>
      <c r="G181" s="14"/>
      <c r="H181" s="18"/>
    </row>
    <row r="182" spans="1:8" s="19" customFormat="1" x14ac:dyDescent="0.25">
      <c r="A182" s="17"/>
      <c r="B182" s="4"/>
      <c r="C182" s="61" t="s">
        <v>87</v>
      </c>
      <c r="D182" s="61"/>
      <c r="E182" s="14"/>
      <c r="F182" s="12"/>
      <c r="G182" s="14"/>
      <c r="H182" s="12"/>
    </row>
    <row r="183" spans="1:8" s="19" customFormat="1" ht="22.5" x14ac:dyDescent="0.25">
      <c r="A183" s="4" t="s">
        <v>315</v>
      </c>
      <c r="B183" s="4" t="s">
        <v>17</v>
      </c>
      <c r="C183" s="11" t="s">
        <v>316</v>
      </c>
      <c r="D183" s="4" t="s">
        <v>509</v>
      </c>
      <c r="E183" s="14">
        <v>0.37633999999999995</v>
      </c>
      <c r="F183" s="12">
        <v>11465</v>
      </c>
      <c r="G183" s="14">
        <v>608.60832000000005</v>
      </c>
      <c r="H183" s="132">
        <v>13833417</v>
      </c>
    </row>
    <row r="184" spans="1:8" s="19" customFormat="1" ht="22.5" x14ac:dyDescent="0.25">
      <c r="A184" s="100" t="s">
        <v>317</v>
      </c>
      <c r="B184" s="100" t="s">
        <v>18</v>
      </c>
      <c r="C184" s="105" t="s">
        <v>320</v>
      </c>
      <c r="D184" s="100" t="s">
        <v>509</v>
      </c>
      <c r="E184" s="129">
        <v>3.1E-2</v>
      </c>
      <c r="F184" s="130">
        <v>1040</v>
      </c>
      <c r="G184" s="102">
        <v>4.4539099999999996</v>
      </c>
      <c r="H184" s="130">
        <v>283170</v>
      </c>
    </row>
    <row r="185" spans="1:8" s="19" customFormat="1" x14ac:dyDescent="0.25">
      <c r="A185" s="4" t="s">
        <v>318</v>
      </c>
      <c r="B185" s="4" t="s">
        <v>19</v>
      </c>
      <c r="C185" s="13" t="s">
        <v>319</v>
      </c>
      <c r="D185" s="4" t="s">
        <v>509</v>
      </c>
      <c r="E185" s="14">
        <v>0</v>
      </c>
      <c r="F185" s="12">
        <v>0</v>
      </c>
      <c r="G185" s="14">
        <v>794.14053000000001</v>
      </c>
      <c r="H185" s="132">
        <v>26945004</v>
      </c>
    </row>
    <row r="186" spans="1:8" s="19" customFormat="1" ht="22.5" x14ac:dyDescent="0.25">
      <c r="A186" s="100" t="s">
        <v>321</v>
      </c>
      <c r="B186" s="100" t="s">
        <v>20</v>
      </c>
      <c r="C186" s="105" t="s">
        <v>322</v>
      </c>
      <c r="D186" s="100" t="s">
        <v>509</v>
      </c>
      <c r="E186" s="129">
        <v>0</v>
      </c>
      <c r="F186" s="130">
        <v>0</v>
      </c>
      <c r="G186" s="102">
        <v>2450.9210900000007</v>
      </c>
      <c r="H186" s="130">
        <v>59418528</v>
      </c>
    </row>
    <row r="187" spans="1:8" s="19" customFormat="1" x14ac:dyDescent="0.25">
      <c r="A187" s="4" t="s">
        <v>323</v>
      </c>
      <c r="B187" s="4" t="s">
        <v>21</v>
      </c>
      <c r="C187" s="13" t="s">
        <v>324</v>
      </c>
      <c r="D187" s="4" t="s">
        <v>509</v>
      </c>
      <c r="E187" s="14">
        <v>0.6</v>
      </c>
      <c r="F187" s="12">
        <v>16559</v>
      </c>
      <c r="G187" s="14">
        <v>193.50658000000001</v>
      </c>
      <c r="H187" s="132">
        <v>5130269</v>
      </c>
    </row>
    <row r="188" spans="1:8" s="19" customFormat="1" x14ac:dyDescent="0.25">
      <c r="A188" s="100" t="s">
        <v>325</v>
      </c>
      <c r="B188" s="100" t="s">
        <v>22</v>
      </c>
      <c r="C188" s="101" t="s">
        <v>326</v>
      </c>
      <c r="D188" s="100" t="s">
        <v>509</v>
      </c>
      <c r="E188" s="129">
        <v>5.8546499999999995</v>
      </c>
      <c r="F188" s="130">
        <v>102268</v>
      </c>
      <c r="G188" s="102">
        <v>105.75798</v>
      </c>
      <c r="H188" s="130">
        <v>1905257</v>
      </c>
    </row>
    <row r="189" spans="1:8" s="19" customFormat="1" ht="22.5" x14ac:dyDescent="0.25">
      <c r="A189" s="4" t="s">
        <v>1135</v>
      </c>
      <c r="B189" s="4" t="s">
        <v>1114</v>
      </c>
      <c r="C189" s="11" t="s">
        <v>1134</v>
      </c>
      <c r="D189" s="4" t="s">
        <v>509</v>
      </c>
      <c r="E189" s="133">
        <v>0</v>
      </c>
      <c r="F189" s="132">
        <v>0</v>
      </c>
      <c r="G189" s="14">
        <v>0.49826999999999999</v>
      </c>
      <c r="H189" s="132">
        <v>76092</v>
      </c>
    </row>
    <row r="190" spans="1:8" s="19" customFormat="1" x14ac:dyDescent="0.25">
      <c r="A190" s="100" t="s">
        <v>327</v>
      </c>
      <c r="B190" s="100" t="s">
        <v>23</v>
      </c>
      <c r="C190" s="105" t="s">
        <v>328</v>
      </c>
      <c r="D190" s="100" t="s">
        <v>509</v>
      </c>
      <c r="E190" s="129">
        <v>183.11668</v>
      </c>
      <c r="F190" s="130">
        <v>1562343</v>
      </c>
      <c r="G190" s="134">
        <v>227.95100000000002</v>
      </c>
      <c r="H190" s="135">
        <v>1717084</v>
      </c>
    </row>
    <row r="191" spans="1:8" s="19" customFormat="1" ht="18" customHeight="1" x14ac:dyDescent="0.25">
      <c r="A191" s="4" t="s">
        <v>329</v>
      </c>
      <c r="B191" s="4" t="s">
        <v>183</v>
      </c>
      <c r="C191" s="11" t="s">
        <v>330</v>
      </c>
      <c r="D191" s="4" t="s">
        <v>509</v>
      </c>
      <c r="E191" s="133">
        <v>3.54</v>
      </c>
      <c r="F191" s="132">
        <v>32369</v>
      </c>
      <c r="G191" s="136">
        <v>0.38300000000000001</v>
      </c>
      <c r="H191" s="137">
        <v>15645</v>
      </c>
    </row>
    <row r="192" spans="1:8" s="19" customFormat="1" x14ac:dyDescent="0.25">
      <c r="A192" s="100" t="s">
        <v>331</v>
      </c>
      <c r="B192" s="100" t="s">
        <v>24</v>
      </c>
      <c r="C192" s="101" t="s">
        <v>332</v>
      </c>
      <c r="D192" s="100" t="s">
        <v>509</v>
      </c>
      <c r="E192" s="102">
        <v>3.5326500000000003</v>
      </c>
      <c r="F192" s="103">
        <v>77435</v>
      </c>
      <c r="G192" s="102">
        <v>8.2548600000000008</v>
      </c>
      <c r="H192" s="130">
        <v>116861</v>
      </c>
    </row>
    <row r="193" spans="1:9" s="19" customFormat="1" ht="22.5" x14ac:dyDescent="0.25">
      <c r="A193" s="4" t="s">
        <v>333</v>
      </c>
      <c r="B193" s="4" t="s">
        <v>25</v>
      </c>
      <c r="C193" s="11" t="s">
        <v>334</v>
      </c>
      <c r="D193" s="4" t="s">
        <v>509</v>
      </c>
      <c r="E193" s="14">
        <v>904.71510000000001</v>
      </c>
      <c r="F193" s="12">
        <v>10659794</v>
      </c>
      <c r="G193" s="14">
        <v>13.745329999999999</v>
      </c>
      <c r="H193" s="132">
        <v>133753</v>
      </c>
    </row>
    <row r="194" spans="1:9" s="19" customFormat="1" ht="22.5" x14ac:dyDescent="0.25">
      <c r="A194" s="106" t="s">
        <v>335</v>
      </c>
      <c r="B194" s="106" t="s">
        <v>26</v>
      </c>
      <c r="C194" s="105" t="s">
        <v>336</v>
      </c>
      <c r="D194" s="100" t="s">
        <v>509</v>
      </c>
      <c r="E194" s="102">
        <v>540.14519000000007</v>
      </c>
      <c r="F194" s="103">
        <v>8315630</v>
      </c>
      <c r="G194" s="102">
        <v>144.43126000000001</v>
      </c>
      <c r="H194" s="197">
        <v>1649228</v>
      </c>
    </row>
    <row r="195" spans="1:9" s="19" customFormat="1" ht="22.5" x14ac:dyDescent="0.25">
      <c r="A195" s="4" t="s">
        <v>337</v>
      </c>
      <c r="B195" s="4" t="s">
        <v>27</v>
      </c>
      <c r="C195" s="11" t="s">
        <v>338</v>
      </c>
      <c r="D195" s="4" t="s">
        <v>509</v>
      </c>
      <c r="E195" s="14">
        <v>683.69680000000005</v>
      </c>
      <c r="F195" s="12">
        <v>3546428</v>
      </c>
      <c r="G195" s="14">
        <v>2407.3946600000004</v>
      </c>
      <c r="H195" s="132">
        <v>13943045</v>
      </c>
    </row>
    <row r="196" spans="1:9" s="19" customFormat="1" ht="22.5" x14ac:dyDescent="0.25">
      <c r="A196" s="100" t="s">
        <v>339</v>
      </c>
      <c r="B196" s="100" t="s">
        <v>28</v>
      </c>
      <c r="C196" s="105" t="s">
        <v>340</v>
      </c>
      <c r="D196" s="100" t="s">
        <v>509</v>
      </c>
      <c r="E196" s="102">
        <v>79.255359999999996</v>
      </c>
      <c r="F196" s="135">
        <v>842354</v>
      </c>
      <c r="G196" s="102">
        <v>82.217140000000001</v>
      </c>
      <c r="H196" s="130">
        <v>577895</v>
      </c>
    </row>
    <row r="197" spans="1:9" s="19" customFormat="1" x14ac:dyDescent="0.25">
      <c r="A197" s="4" t="s">
        <v>983</v>
      </c>
      <c r="B197" s="4" t="s">
        <v>982</v>
      </c>
      <c r="C197" s="11" t="s">
        <v>997</v>
      </c>
      <c r="D197" s="4" t="s">
        <v>509</v>
      </c>
      <c r="E197" s="14">
        <v>0</v>
      </c>
      <c r="F197" s="137">
        <v>0</v>
      </c>
      <c r="G197" s="14">
        <v>144.7457</v>
      </c>
      <c r="H197" s="132">
        <v>960634</v>
      </c>
    </row>
    <row r="198" spans="1:9" s="19" customFormat="1" ht="22.5" x14ac:dyDescent="0.25">
      <c r="A198" s="100" t="s">
        <v>603</v>
      </c>
      <c r="B198" s="100" t="s">
        <v>604</v>
      </c>
      <c r="C198" s="105" t="s">
        <v>630</v>
      </c>
      <c r="D198" s="100" t="s">
        <v>509</v>
      </c>
      <c r="E198" s="102">
        <v>0</v>
      </c>
      <c r="F198" s="135">
        <v>0</v>
      </c>
      <c r="G198" s="102">
        <v>9.0652000000000008</v>
      </c>
      <c r="H198" s="130">
        <v>418748</v>
      </c>
    </row>
    <row r="199" spans="1:9" s="19" customFormat="1" ht="22.5" x14ac:dyDescent="0.25">
      <c r="A199" s="4" t="s">
        <v>605</v>
      </c>
      <c r="B199" s="4" t="s">
        <v>606</v>
      </c>
      <c r="C199" s="11" t="s">
        <v>631</v>
      </c>
      <c r="D199" s="4" t="s">
        <v>509</v>
      </c>
      <c r="E199" s="14">
        <v>0</v>
      </c>
      <c r="F199" s="137">
        <v>0</v>
      </c>
      <c r="G199" s="14">
        <v>112.96821999999999</v>
      </c>
      <c r="H199" s="132">
        <v>984216</v>
      </c>
    </row>
    <row r="200" spans="1:9" s="19" customFormat="1" x14ac:dyDescent="0.25">
      <c r="A200" s="100" t="s">
        <v>341</v>
      </c>
      <c r="B200" s="100" t="s">
        <v>29</v>
      </c>
      <c r="C200" s="101" t="s">
        <v>342</v>
      </c>
      <c r="D200" s="100" t="s">
        <v>509</v>
      </c>
      <c r="E200" s="102">
        <v>928.28253000000007</v>
      </c>
      <c r="F200" s="103">
        <v>4533354</v>
      </c>
      <c r="G200" s="102">
        <v>1005.7319900000001</v>
      </c>
      <c r="H200" s="130">
        <v>21289740</v>
      </c>
    </row>
    <row r="201" spans="1:9" s="19" customFormat="1" x14ac:dyDescent="0.25">
      <c r="A201" s="4" t="s">
        <v>343</v>
      </c>
      <c r="B201" s="4" t="s">
        <v>30</v>
      </c>
      <c r="C201" s="13" t="s">
        <v>344</v>
      </c>
      <c r="D201" s="4" t="s">
        <v>509</v>
      </c>
      <c r="E201" s="133">
        <v>25</v>
      </c>
      <c r="F201" s="132">
        <v>119463</v>
      </c>
      <c r="G201" s="14">
        <v>3.468</v>
      </c>
      <c r="H201" s="132">
        <v>33365</v>
      </c>
    </row>
    <row r="202" spans="1:9" s="19" customFormat="1" x14ac:dyDescent="0.25">
      <c r="A202" s="100" t="s">
        <v>345</v>
      </c>
      <c r="B202" s="100" t="s">
        <v>184</v>
      </c>
      <c r="C202" s="101" t="s">
        <v>346</v>
      </c>
      <c r="D202" s="100" t="s">
        <v>509</v>
      </c>
      <c r="E202" s="129">
        <v>340.25375000000003</v>
      </c>
      <c r="F202" s="130">
        <v>1773236</v>
      </c>
      <c r="G202" s="102">
        <v>20523.997769999998</v>
      </c>
      <c r="H202" s="130">
        <v>104263027</v>
      </c>
      <c r="I202" s="22"/>
    </row>
    <row r="203" spans="1:9" s="19" customFormat="1" x14ac:dyDescent="0.25">
      <c r="A203" s="4" t="s">
        <v>347</v>
      </c>
      <c r="B203" s="4" t="s">
        <v>31</v>
      </c>
      <c r="C203" s="13" t="s">
        <v>348</v>
      </c>
      <c r="D203" s="4" t="s">
        <v>509</v>
      </c>
      <c r="E203" s="14">
        <v>27.149470000000001</v>
      </c>
      <c r="F203" s="12">
        <v>1129479</v>
      </c>
      <c r="G203" s="14">
        <v>277.02235000000002</v>
      </c>
      <c r="H203" s="132">
        <v>2209314</v>
      </c>
    </row>
    <row r="204" spans="1:9" s="19" customFormat="1" ht="22.5" x14ac:dyDescent="0.25">
      <c r="A204" s="100" t="s">
        <v>607</v>
      </c>
      <c r="B204" s="100" t="s">
        <v>608</v>
      </c>
      <c r="C204" s="105" t="s">
        <v>611</v>
      </c>
      <c r="D204" s="100" t="s">
        <v>509</v>
      </c>
      <c r="E204" s="102">
        <v>30734.228900000002</v>
      </c>
      <c r="F204" s="103">
        <v>61587724</v>
      </c>
      <c r="G204" s="102">
        <v>26517.771499999999</v>
      </c>
      <c r="H204" s="130">
        <v>190138046</v>
      </c>
    </row>
    <row r="205" spans="1:9" s="19" customFormat="1" ht="22.5" x14ac:dyDescent="0.25">
      <c r="A205" s="4" t="s">
        <v>609</v>
      </c>
      <c r="B205" s="4" t="s">
        <v>610</v>
      </c>
      <c r="C205" s="11" t="s">
        <v>632</v>
      </c>
      <c r="D205" s="4" t="s">
        <v>509</v>
      </c>
      <c r="E205" s="14">
        <v>4</v>
      </c>
      <c r="F205" s="12">
        <v>37157</v>
      </c>
      <c r="G205" s="14">
        <v>2445.4796000000001</v>
      </c>
      <c r="H205" s="132">
        <v>13133118</v>
      </c>
    </row>
    <row r="206" spans="1:9" s="19" customFormat="1" ht="22.5" x14ac:dyDescent="0.25">
      <c r="A206" s="100" t="s">
        <v>349</v>
      </c>
      <c r="B206" s="100" t="s">
        <v>32</v>
      </c>
      <c r="C206" s="105" t="s">
        <v>350</v>
      </c>
      <c r="D206" s="100" t="s">
        <v>509</v>
      </c>
      <c r="E206" s="102">
        <v>75.790500000000009</v>
      </c>
      <c r="F206" s="103">
        <v>617257</v>
      </c>
      <c r="G206" s="102">
        <v>226.84029999999998</v>
      </c>
      <c r="H206" s="130">
        <v>2136436</v>
      </c>
    </row>
    <row r="207" spans="1:9" s="19" customFormat="1" x14ac:dyDescent="0.25">
      <c r="A207" s="4" t="s">
        <v>613</v>
      </c>
      <c r="B207" s="4" t="s">
        <v>614</v>
      </c>
      <c r="C207" s="11" t="s">
        <v>615</v>
      </c>
      <c r="D207" s="4" t="s">
        <v>509</v>
      </c>
      <c r="E207" s="14">
        <v>11.08136</v>
      </c>
      <c r="F207" s="12">
        <v>519262</v>
      </c>
      <c r="G207" s="14">
        <v>23.87106</v>
      </c>
      <c r="H207" s="132">
        <v>1115849</v>
      </c>
    </row>
    <row r="208" spans="1:9" s="19" customFormat="1" ht="22.5" x14ac:dyDescent="0.25">
      <c r="A208" s="100" t="s">
        <v>351</v>
      </c>
      <c r="B208" s="100" t="s">
        <v>185</v>
      </c>
      <c r="C208" s="105" t="s">
        <v>352</v>
      </c>
      <c r="D208" s="100" t="s">
        <v>509</v>
      </c>
      <c r="E208" s="129">
        <v>199.59199999999998</v>
      </c>
      <c r="F208" s="130">
        <v>1308346</v>
      </c>
      <c r="G208" s="102">
        <v>935.05459999999994</v>
      </c>
      <c r="H208" s="130">
        <v>6711898</v>
      </c>
    </row>
    <row r="209" spans="1:8" s="19" customFormat="1" x14ac:dyDescent="0.25">
      <c r="A209" s="4" t="s">
        <v>354</v>
      </c>
      <c r="B209" s="4" t="s">
        <v>186</v>
      </c>
      <c r="C209" s="13" t="s">
        <v>353</v>
      </c>
      <c r="D209" s="4" t="s">
        <v>509</v>
      </c>
      <c r="E209" s="133">
        <v>2819.7534000000001</v>
      </c>
      <c r="F209" s="132">
        <v>9347458</v>
      </c>
      <c r="G209" s="14">
        <v>303.40370000000001</v>
      </c>
      <c r="H209" s="132">
        <v>1858668</v>
      </c>
    </row>
    <row r="210" spans="1:8" s="19" customFormat="1" x14ac:dyDescent="0.25">
      <c r="A210" s="100" t="s">
        <v>355</v>
      </c>
      <c r="B210" s="100" t="s">
        <v>187</v>
      </c>
      <c r="C210" s="101" t="s">
        <v>356</v>
      </c>
      <c r="D210" s="100" t="s">
        <v>509</v>
      </c>
      <c r="E210" s="129">
        <v>0</v>
      </c>
      <c r="F210" s="130">
        <v>0</v>
      </c>
      <c r="G210" s="102">
        <v>1.3260000000000001</v>
      </c>
      <c r="H210" s="130">
        <v>15064</v>
      </c>
    </row>
    <row r="211" spans="1:8" s="19" customFormat="1" ht="22.5" x14ac:dyDescent="0.25">
      <c r="A211" s="4" t="s">
        <v>616</v>
      </c>
      <c r="B211" s="4" t="s">
        <v>617</v>
      </c>
      <c r="C211" s="11" t="s">
        <v>618</v>
      </c>
      <c r="D211" s="4" t="s">
        <v>509</v>
      </c>
      <c r="E211" s="133">
        <v>155.30956000000003</v>
      </c>
      <c r="F211" s="132">
        <v>1621132</v>
      </c>
      <c r="G211" s="14">
        <v>482.44232</v>
      </c>
      <c r="H211" s="132">
        <v>10839592</v>
      </c>
    </row>
    <row r="212" spans="1:8" s="19" customFormat="1" x14ac:dyDescent="0.25">
      <c r="A212" s="100" t="s">
        <v>357</v>
      </c>
      <c r="B212" s="100" t="s">
        <v>33</v>
      </c>
      <c r="C212" s="105" t="s">
        <v>358</v>
      </c>
      <c r="D212" s="100" t="s">
        <v>509</v>
      </c>
      <c r="E212" s="102">
        <v>0</v>
      </c>
      <c r="F212" s="103">
        <v>0</v>
      </c>
      <c r="G212" s="102">
        <v>62.573999999999998</v>
      </c>
      <c r="H212" s="130">
        <v>303745</v>
      </c>
    </row>
    <row r="213" spans="1:8" s="19" customFormat="1" ht="22.5" x14ac:dyDescent="0.25">
      <c r="A213" s="4" t="s">
        <v>359</v>
      </c>
      <c r="B213" s="4" t="s">
        <v>34</v>
      </c>
      <c r="C213" s="11" t="s">
        <v>360</v>
      </c>
      <c r="D213" s="4" t="s">
        <v>509</v>
      </c>
      <c r="E213" s="14">
        <v>4843.5789400000003</v>
      </c>
      <c r="F213" s="12">
        <v>23904957</v>
      </c>
      <c r="G213" s="14">
        <v>1356.2314699999999</v>
      </c>
      <c r="H213" s="132">
        <v>10531728</v>
      </c>
    </row>
    <row r="214" spans="1:8" s="19" customFormat="1" ht="22.5" x14ac:dyDescent="0.25">
      <c r="A214" s="100" t="s">
        <v>361</v>
      </c>
      <c r="B214" s="100" t="s">
        <v>35</v>
      </c>
      <c r="C214" s="105" t="s">
        <v>362</v>
      </c>
      <c r="D214" s="100" t="s">
        <v>509</v>
      </c>
      <c r="E214" s="102">
        <v>169.67335999999997</v>
      </c>
      <c r="F214" s="103">
        <v>3685005</v>
      </c>
      <c r="G214" s="102">
        <v>1213.9945</v>
      </c>
      <c r="H214" s="130">
        <v>15008444</v>
      </c>
    </row>
    <row r="215" spans="1:8" s="19" customFormat="1" ht="22.5" x14ac:dyDescent="0.25">
      <c r="A215" s="4" t="s">
        <v>363</v>
      </c>
      <c r="B215" s="4" t="s">
        <v>188</v>
      </c>
      <c r="C215" s="11" t="s">
        <v>364</v>
      </c>
      <c r="D215" s="4" t="s">
        <v>509</v>
      </c>
      <c r="E215" s="14">
        <v>6</v>
      </c>
      <c r="F215" s="12">
        <v>29587</v>
      </c>
      <c r="G215" s="14">
        <v>4098.9369299999998</v>
      </c>
      <c r="H215" s="132">
        <v>18797602</v>
      </c>
    </row>
    <row r="216" spans="1:8" s="19" customFormat="1" ht="22.5" x14ac:dyDescent="0.25">
      <c r="A216" s="138" t="s">
        <v>365</v>
      </c>
      <c r="B216" s="138" t="s">
        <v>36</v>
      </c>
      <c r="C216" s="139" t="s">
        <v>1008</v>
      </c>
      <c r="D216" s="100" t="s">
        <v>509</v>
      </c>
      <c r="E216" s="102">
        <v>167.97210000000001</v>
      </c>
      <c r="F216" s="103">
        <v>2065625</v>
      </c>
      <c r="G216" s="102">
        <v>3.5963500000000002</v>
      </c>
      <c r="H216" s="130">
        <v>72609</v>
      </c>
    </row>
    <row r="217" spans="1:8" s="19" customFormat="1" ht="22.5" x14ac:dyDescent="0.25">
      <c r="A217" s="140" t="s">
        <v>366</v>
      </c>
      <c r="B217" s="140" t="s">
        <v>37</v>
      </c>
      <c r="C217" s="141" t="s">
        <v>1009</v>
      </c>
      <c r="D217" s="4" t="s">
        <v>509</v>
      </c>
      <c r="E217" s="14">
        <v>0</v>
      </c>
      <c r="F217" s="12">
        <v>0</v>
      </c>
      <c r="G217" s="14">
        <v>232.35083999999998</v>
      </c>
      <c r="H217" s="132">
        <v>17865205</v>
      </c>
    </row>
    <row r="218" spans="1:8" s="19" customFormat="1" x14ac:dyDescent="0.25">
      <c r="A218" s="4"/>
      <c r="B218" s="4"/>
      <c r="C218" s="13"/>
      <c r="D218" s="4"/>
      <c r="E218" s="133"/>
      <c r="F218" s="132"/>
      <c r="G218" s="14"/>
      <c r="H218" s="170" t="s">
        <v>1051</v>
      </c>
    </row>
    <row r="219" spans="1:8" s="19" customFormat="1" x14ac:dyDescent="0.25">
      <c r="A219" s="40"/>
      <c r="B219" s="4"/>
      <c r="C219" s="11"/>
      <c r="D219" s="4"/>
      <c r="E219" s="23"/>
      <c r="F219" s="22"/>
      <c r="G219" s="14"/>
      <c r="H219" s="170"/>
    </row>
    <row r="220" spans="1:8" s="19" customFormat="1" x14ac:dyDescent="0.25">
      <c r="A220" s="220" t="s">
        <v>0</v>
      </c>
      <c r="B220" s="220"/>
      <c r="C220" s="220"/>
      <c r="D220" s="220"/>
      <c r="E220" s="220"/>
      <c r="F220" s="220"/>
      <c r="G220" s="220"/>
      <c r="H220" s="220"/>
    </row>
    <row r="221" spans="1:8" s="19" customFormat="1" x14ac:dyDescent="0.25">
      <c r="A221" s="220" t="s">
        <v>1107</v>
      </c>
      <c r="B221" s="220"/>
      <c r="C221" s="220"/>
      <c r="D221" s="220"/>
      <c r="E221" s="220"/>
      <c r="F221" s="220"/>
      <c r="G221" s="220"/>
      <c r="H221" s="220"/>
    </row>
    <row r="222" spans="1:8" s="19" customFormat="1" x14ac:dyDescent="0.25">
      <c r="A222" s="221" t="s">
        <v>1108</v>
      </c>
      <c r="B222" s="221"/>
      <c r="C222" s="221"/>
      <c r="D222" s="221"/>
      <c r="E222" s="221"/>
      <c r="F222" s="221"/>
      <c r="G222" s="221"/>
      <c r="H222" s="221"/>
    </row>
    <row r="223" spans="1:8" s="19" customFormat="1" x14ac:dyDescent="0.25">
      <c r="A223" s="220" t="s">
        <v>1046</v>
      </c>
      <c r="B223" s="220"/>
      <c r="C223" s="220"/>
      <c r="D223" s="220"/>
      <c r="E223" s="220"/>
      <c r="F223" s="220"/>
      <c r="G223" s="220"/>
      <c r="H223" s="220"/>
    </row>
    <row r="224" spans="1:8" s="19" customFormat="1" x14ac:dyDescent="0.25">
      <c r="A224" s="60"/>
      <c r="B224" s="13"/>
      <c r="C224" s="13"/>
      <c r="D224" s="13"/>
      <c r="E224" s="14"/>
      <c r="F224" s="12"/>
      <c r="G224" s="14"/>
      <c r="H224" s="22"/>
    </row>
    <row r="225" spans="1:8" s="19" customFormat="1" x14ac:dyDescent="0.25">
      <c r="A225" s="222" t="s">
        <v>69</v>
      </c>
      <c r="B225" s="222"/>
      <c r="C225" s="223" t="s">
        <v>136</v>
      </c>
      <c r="D225" s="231" t="s">
        <v>1045</v>
      </c>
      <c r="E225" s="223" t="s">
        <v>139</v>
      </c>
      <c r="F225" s="223"/>
      <c r="G225" s="223" t="s">
        <v>68</v>
      </c>
      <c r="H225" s="223"/>
    </row>
    <row r="226" spans="1:8" s="19" customFormat="1" x14ac:dyDescent="0.25">
      <c r="A226" s="234" t="s">
        <v>70</v>
      </c>
      <c r="B226" s="234"/>
      <c r="C226" s="229"/>
      <c r="D226" s="232"/>
      <c r="E226" s="230"/>
      <c r="F226" s="230"/>
      <c r="G226" s="230"/>
      <c r="H226" s="230"/>
    </row>
    <row r="227" spans="1:8" s="19" customFormat="1" ht="22.5" x14ac:dyDescent="0.25">
      <c r="A227" s="57" t="s">
        <v>71</v>
      </c>
      <c r="B227" s="58" t="s">
        <v>72</v>
      </c>
      <c r="C227" s="230"/>
      <c r="D227" s="233"/>
      <c r="E227" s="59" t="s">
        <v>137</v>
      </c>
      <c r="F227" s="59" t="s">
        <v>1047</v>
      </c>
      <c r="G227" s="59" t="s">
        <v>137</v>
      </c>
      <c r="H227" s="59" t="s">
        <v>1048</v>
      </c>
    </row>
    <row r="228" spans="1:8" s="19" customFormat="1" ht="13.5" customHeight="1" x14ac:dyDescent="0.25"/>
    <row r="229" spans="1:8" s="131" customFormat="1" ht="22.5" x14ac:dyDescent="0.25">
      <c r="A229" s="138" t="s">
        <v>367</v>
      </c>
      <c r="B229" s="138" t="s">
        <v>189</v>
      </c>
      <c r="C229" s="139" t="s">
        <v>1010</v>
      </c>
      <c r="D229" s="100" t="s">
        <v>509</v>
      </c>
      <c r="E229" s="102">
        <v>0</v>
      </c>
      <c r="F229" s="103">
        <v>0</v>
      </c>
      <c r="G229" s="102">
        <v>4.9000000000000004</v>
      </c>
      <c r="H229" s="130">
        <v>81310</v>
      </c>
    </row>
    <row r="230" spans="1:8" s="131" customFormat="1" x14ac:dyDescent="0.25">
      <c r="A230" s="140" t="s">
        <v>554</v>
      </c>
      <c r="B230" s="140" t="s">
        <v>555</v>
      </c>
      <c r="C230" s="141" t="s">
        <v>556</v>
      </c>
      <c r="D230" s="4" t="s">
        <v>509</v>
      </c>
      <c r="E230" s="14">
        <v>0</v>
      </c>
      <c r="F230" s="12">
        <v>0</v>
      </c>
      <c r="G230" s="14">
        <v>1E-3</v>
      </c>
      <c r="H230" s="132">
        <v>224</v>
      </c>
    </row>
    <row r="231" spans="1:8" s="131" customFormat="1" ht="33.75" x14ac:dyDescent="0.25">
      <c r="A231" s="138" t="s">
        <v>368</v>
      </c>
      <c r="B231" s="138" t="s">
        <v>190</v>
      </c>
      <c r="C231" s="139" t="s">
        <v>369</v>
      </c>
      <c r="D231" s="100" t="s">
        <v>509</v>
      </c>
      <c r="E231" s="102">
        <v>98.084300000000013</v>
      </c>
      <c r="F231" s="103">
        <v>1020045</v>
      </c>
      <c r="G231" s="102">
        <v>859.51656000000003</v>
      </c>
      <c r="H231" s="130">
        <v>5799672</v>
      </c>
    </row>
    <row r="232" spans="1:8" s="131" customFormat="1" ht="20.25" customHeight="1" x14ac:dyDescent="0.25">
      <c r="A232" s="140" t="s">
        <v>370</v>
      </c>
      <c r="B232" s="140" t="s">
        <v>191</v>
      </c>
      <c r="C232" s="141" t="s">
        <v>1011</v>
      </c>
      <c r="D232" s="4" t="s">
        <v>509</v>
      </c>
      <c r="E232" s="14">
        <v>75.498400000000004</v>
      </c>
      <c r="F232" s="12">
        <v>361776</v>
      </c>
      <c r="G232" s="14">
        <v>1993.9639</v>
      </c>
      <c r="H232" s="132">
        <v>22203892</v>
      </c>
    </row>
    <row r="233" spans="1:8" s="131" customFormat="1" ht="22.5" x14ac:dyDescent="0.25">
      <c r="A233" s="138" t="s">
        <v>511</v>
      </c>
      <c r="B233" s="138" t="s">
        <v>512</v>
      </c>
      <c r="C233" s="139" t="s">
        <v>1012</v>
      </c>
      <c r="D233" s="100" t="s">
        <v>509</v>
      </c>
      <c r="E233" s="102">
        <v>1029.1769999999999</v>
      </c>
      <c r="F233" s="103">
        <v>7036784</v>
      </c>
      <c r="G233" s="102">
        <v>0</v>
      </c>
      <c r="H233" s="130">
        <v>0</v>
      </c>
    </row>
    <row r="234" spans="1:8" s="131" customFormat="1" ht="22.5" x14ac:dyDescent="0.25">
      <c r="A234" s="140" t="s">
        <v>545</v>
      </c>
      <c r="B234" s="140" t="s">
        <v>546</v>
      </c>
      <c r="C234" s="141" t="s">
        <v>1013</v>
      </c>
      <c r="D234" s="4" t="s">
        <v>509</v>
      </c>
      <c r="E234" s="14">
        <v>56.374499999999998</v>
      </c>
      <c r="F234" s="12">
        <v>279973</v>
      </c>
      <c r="G234" s="14">
        <v>0</v>
      </c>
      <c r="H234" s="132">
        <v>0</v>
      </c>
    </row>
    <row r="235" spans="1:8" s="131" customFormat="1" ht="22.5" x14ac:dyDescent="0.25">
      <c r="A235" s="138" t="s">
        <v>372</v>
      </c>
      <c r="B235" s="138" t="s">
        <v>192</v>
      </c>
      <c r="C235" s="139" t="s">
        <v>373</v>
      </c>
      <c r="D235" s="100" t="s">
        <v>509</v>
      </c>
      <c r="E235" s="102">
        <v>552.82960000000003</v>
      </c>
      <c r="F235" s="103">
        <v>1983656</v>
      </c>
      <c r="G235" s="102">
        <v>2127.6464999999998</v>
      </c>
      <c r="H235" s="130">
        <v>11936191</v>
      </c>
    </row>
    <row r="236" spans="1:8" s="131" customFormat="1" ht="22.5" x14ac:dyDescent="0.25">
      <c r="A236" s="140" t="s">
        <v>374</v>
      </c>
      <c r="B236" s="140" t="s">
        <v>193</v>
      </c>
      <c r="C236" s="141" t="s">
        <v>375</v>
      </c>
      <c r="D236" s="4" t="s">
        <v>509</v>
      </c>
      <c r="E236" s="14">
        <v>358.49315999999999</v>
      </c>
      <c r="F236" s="12">
        <v>3914150</v>
      </c>
      <c r="G236" s="14">
        <v>7618.1812</v>
      </c>
      <c r="H236" s="132">
        <v>95909338</v>
      </c>
    </row>
    <row r="237" spans="1:8" s="131" customFormat="1" ht="23.25" x14ac:dyDescent="0.25">
      <c r="A237" s="138" t="s">
        <v>376</v>
      </c>
      <c r="B237" s="138" t="s">
        <v>194</v>
      </c>
      <c r="C237" s="142" t="s">
        <v>1014</v>
      </c>
      <c r="D237" s="100" t="s">
        <v>509</v>
      </c>
      <c r="E237" s="102">
        <v>192.58475999999999</v>
      </c>
      <c r="F237" s="103">
        <v>2953792</v>
      </c>
      <c r="G237" s="102">
        <v>463.37803000000002</v>
      </c>
      <c r="H237" s="130">
        <v>4590726</v>
      </c>
    </row>
    <row r="238" spans="1:8" s="131" customFormat="1" x14ac:dyDescent="0.25">
      <c r="A238" s="140" t="s">
        <v>377</v>
      </c>
      <c r="B238" s="140" t="s">
        <v>195</v>
      </c>
      <c r="C238" s="141" t="s">
        <v>378</v>
      </c>
      <c r="D238" s="4" t="s">
        <v>509</v>
      </c>
      <c r="E238" s="14">
        <v>46404.880100000002</v>
      </c>
      <c r="F238" s="12">
        <v>226543858</v>
      </c>
      <c r="G238" s="14">
        <v>37149.593950000002</v>
      </c>
      <c r="H238" s="132">
        <v>290244967</v>
      </c>
    </row>
    <row r="239" spans="1:8" s="131" customFormat="1" ht="22.5" x14ac:dyDescent="0.25">
      <c r="A239" s="138" t="s">
        <v>379</v>
      </c>
      <c r="B239" s="138" t="s">
        <v>196</v>
      </c>
      <c r="C239" s="139" t="s">
        <v>380</v>
      </c>
      <c r="D239" s="100" t="s">
        <v>509</v>
      </c>
      <c r="E239" s="102">
        <v>16.489999999999998</v>
      </c>
      <c r="F239" s="103">
        <v>109928</v>
      </c>
      <c r="G239" s="102">
        <v>2.9329999999999998</v>
      </c>
      <c r="H239" s="130">
        <v>27735</v>
      </c>
    </row>
    <row r="240" spans="1:8" s="131" customFormat="1" ht="22.5" x14ac:dyDescent="0.25">
      <c r="A240" s="140" t="s">
        <v>619</v>
      </c>
      <c r="B240" s="140" t="s">
        <v>620</v>
      </c>
      <c r="C240" s="141" t="s">
        <v>1101</v>
      </c>
      <c r="D240" s="4" t="s">
        <v>509</v>
      </c>
      <c r="E240" s="14">
        <v>1299.4241299999999</v>
      </c>
      <c r="F240" s="12">
        <v>5369120</v>
      </c>
      <c r="G240" s="14">
        <v>10835.158899999999</v>
      </c>
      <c r="H240" s="132">
        <v>79753433</v>
      </c>
    </row>
    <row r="241" spans="1:8" s="131" customFormat="1" x14ac:dyDescent="0.25">
      <c r="A241" s="138" t="s">
        <v>623</v>
      </c>
      <c r="B241" s="138" t="s">
        <v>624</v>
      </c>
      <c r="C241" s="139" t="s">
        <v>629</v>
      </c>
      <c r="D241" s="100" t="s">
        <v>509</v>
      </c>
      <c r="E241" s="102">
        <v>156.79217</v>
      </c>
      <c r="F241" s="103">
        <v>1778685</v>
      </c>
      <c r="G241" s="102">
        <v>356.10640000000001</v>
      </c>
      <c r="H241" s="130">
        <v>8180371</v>
      </c>
    </row>
    <row r="242" spans="1:8" s="131" customFormat="1" ht="33.75" x14ac:dyDescent="0.25">
      <c r="A242" s="140" t="s">
        <v>371</v>
      </c>
      <c r="B242" s="140" t="s">
        <v>625</v>
      </c>
      <c r="C242" s="141" t="s">
        <v>1015</v>
      </c>
      <c r="D242" s="4" t="s">
        <v>509</v>
      </c>
      <c r="E242" s="14">
        <v>540.91200000000003</v>
      </c>
      <c r="F242" s="12">
        <v>3551580</v>
      </c>
      <c r="G242" s="14">
        <v>282.80250000000001</v>
      </c>
      <c r="H242" s="132">
        <v>1991885</v>
      </c>
    </row>
    <row r="243" spans="1:8" s="131" customFormat="1" ht="22.15" customHeight="1" x14ac:dyDescent="0.25">
      <c r="A243" s="138" t="s">
        <v>621</v>
      </c>
      <c r="B243" s="138" t="s">
        <v>622</v>
      </c>
      <c r="C243" s="139" t="s">
        <v>1102</v>
      </c>
      <c r="D243" s="100" t="s">
        <v>509</v>
      </c>
      <c r="E243" s="102">
        <v>29.228250000000003</v>
      </c>
      <c r="F243" s="103">
        <v>491586</v>
      </c>
      <c r="G243" s="102">
        <v>844.42499999999995</v>
      </c>
      <c r="H243" s="130">
        <v>10487556</v>
      </c>
    </row>
    <row r="244" spans="1:8" s="131" customFormat="1" ht="22.5" x14ac:dyDescent="0.25">
      <c r="A244" s="140" t="s">
        <v>626</v>
      </c>
      <c r="B244" s="140" t="s">
        <v>627</v>
      </c>
      <c r="C244" s="141" t="s">
        <v>628</v>
      </c>
      <c r="D244" s="4" t="s">
        <v>509</v>
      </c>
      <c r="E244" s="14">
        <v>680.22499999999991</v>
      </c>
      <c r="F244" s="12">
        <v>2689662</v>
      </c>
      <c r="G244" s="14">
        <v>760.6345</v>
      </c>
      <c r="H244" s="132">
        <v>6407972</v>
      </c>
    </row>
    <row r="245" spans="1:8" s="131" customFormat="1" ht="23.25" x14ac:dyDescent="0.25">
      <c r="A245" s="138" t="s">
        <v>381</v>
      </c>
      <c r="B245" s="138" t="s">
        <v>197</v>
      </c>
      <c r="C245" s="142" t="s">
        <v>382</v>
      </c>
      <c r="D245" s="100" t="s">
        <v>509</v>
      </c>
      <c r="E245" s="102">
        <v>213.8339</v>
      </c>
      <c r="F245" s="103">
        <v>1278291</v>
      </c>
      <c r="G245" s="102">
        <v>672.02789999999993</v>
      </c>
      <c r="H245" s="130">
        <v>5288064</v>
      </c>
    </row>
    <row r="246" spans="1:8" s="131" customFormat="1" ht="24.6" customHeight="1" x14ac:dyDescent="0.25">
      <c r="A246" s="140" t="s">
        <v>383</v>
      </c>
      <c r="B246" s="140" t="s">
        <v>198</v>
      </c>
      <c r="C246" s="141" t="s">
        <v>1016</v>
      </c>
      <c r="D246" s="4" t="s">
        <v>509</v>
      </c>
      <c r="E246" s="14">
        <v>82.603700000000003</v>
      </c>
      <c r="F246" s="12">
        <v>1061583</v>
      </c>
      <c r="G246" s="14">
        <v>2066.2004999999999</v>
      </c>
      <c r="H246" s="132">
        <v>27986787</v>
      </c>
    </row>
    <row r="247" spans="1:8" s="131" customFormat="1" ht="24.6" customHeight="1" x14ac:dyDescent="0.25">
      <c r="A247" s="138" t="s">
        <v>1137</v>
      </c>
      <c r="B247" s="138" t="s">
        <v>1115</v>
      </c>
      <c r="C247" s="142" t="s">
        <v>1136</v>
      </c>
      <c r="D247" s="100" t="s">
        <v>509</v>
      </c>
      <c r="E247" s="102">
        <v>1.01</v>
      </c>
      <c r="F247" s="103">
        <v>23077</v>
      </c>
      <c r="G247" s="102">
        <v>0</v>
      </c>
      <c r="H247" s="130">
        <v>0</v>
      </c>
    </row>
    <row r="248" spans="1:8" s="131" customFormat="1" x14ac:dyDescent="0.25">
      <c r="A248" s="140" t="s">
        <v>384</v>
      </c>
      <c r="B248" s="140" t="s">
        <v>199</v>
      </c>
      <c r="C248" s="141" t="s">
        <v>385</v>
      </c>
      <c r="D248" s="4" t="s">
        <v>509</v>
      </c>
      <c r="E248" s="14">
        <v>6388.4564299999984</v>
      </c>
      <c r="F248" s="12">
        <v>49031223</v>
      </c>
      <c r="G248" s="14">
        <v>5014.5124800000003</v>
      </c>
      <c r="H248" s="132">
        <v>39858454</v>
      </c>
    </row>
    <row r="249" spans="1:8" s="131" customFormat="1" x14ac:dyDescent="0.25">
      <c r="A249" s="100" t="s">
        <v>633</v>
      </c>
      <c r="B249" s="100" t="s">
        <v>634</v>
      </c>
      <c r="C249" s="101" t="s">
        <v>635</v>
      </c>
      <c r="D249" s="100" t="s">
        <v>509</v>
      </c>
      <c r="E249" s="102">
        <v>4.9414999999999996</v>
      </c>
      <c r="F249" s="103">
        <v>428016</v>
      </c>
      <c r="G249" s="102">
        <v>674.00103000000001</v>
      </c>
      <c r="H249" s="198">
        <v>22443525</v>
      </c>
    </row>
    <row r="250" spans="1:8" s="131" customFormat="1" x14ac:dyDescent="0.25">
      <c r="A250" s="4"/>
      <c r="B250" s="4"/>
      <c r="C250" s="41" t="s">
        <v>144</v>
      </c>
      <c r="D250" s="41"/>
      <c r="E250" s="42">
        <f>SUM(E183:E249)</f>
        <v>101094.36854000001</v>
      </c>
      <c r="F250" s="43">
        <f>SUM(F183:F249)</f>
        <v>447353512</v>
      </c>
      <c r="G250" s="42">
        <f>SUM(G183:G249)</f>
        <v>138749.11968000006</v>
      </c>
      <c r="H250" s="43">
        <f>SUM(H183:H249)</f>
        <v>1177624398</v>
      </c>
    </row>
    <row r="251" spans="1:8" s="131" customFormat="1" x14ac:dyDescent="0.25">
      <c r="A251" s="4"/>
      <c r="B251" s="4"/>
      <c r="C251" s="13"/>
      <c r="D251" s="4"/>
      <c r="E251" s="133"/>
      <c r="F251" s="132"/>
      <c r="G251" s="14"/>
      <c r="H251" s="132"/>
    </row>
    <row r="252" spans="1:8" s="131" customFormat="1" ht="22.15" customHeight="1" x14ac:dyDescent="0.25">
      <c r="A252" s="17"/>
      <c r="B252" s="4"/>
      <c r="C252" s="44" t="s">
        <v>88</v>
      </c>
      <c r="D252" s="64"/>
      <c r="E252" s="14"/>
      <c r="F252" s="12"/>
      <c r="G252" s="14"/>
      <c r="H252" s="48"/>
    </row>
    <row r="253" spans="1:8" s="131" customFormat="1" x14ac:dyDescent="0.25">
      <c r="A253" s="9" t="s">
        <v>386</v>
      </c>
      <c r="B253" s="9" t="s">
        <v>200</v>
      </c>
      <c r="C253" s="96" t="s">
        <v>387</v>
      </c>
      <c r="D253" s="4" t="s">
        <v>509</v>
      </c>
      <c r="E253" s="14">
        <v>608.30641000000003</v>
      </c>
      <c r="F253" s="12">
        <v>13155882</v>
      </c>
      <c r="G253" s="14">
        <v>1243.7661000000001</v>
      </c>
      <c r="H253" s="22">
        <v>11716474</v>
      </c>
    </row>
    <row r="254" spans="1:8" s="131" customFormat="1" x14ac:dyDescent="0.25">
      <c r="A254" s="110" t="s">
        <v>388</v>
      </c>
      <c r="B254" s="110" t="s">
        <v>201</v>
      </c>
      <c r="C254" s="116" t="s">
        <v>389</v>
      </c>
      <c r="D254" s="100" t="s">
        <v>509</v>
      </c>
      <c r="E254" s="102">
        <v>2612.9065999999998</v>
      </c>
      <c r="F254" s="103">
        <v>10846125</v>
      </c>
      <c r="G254" s="102">
        <v>9978.5923200000016</v>
      </c>
      <c r="H254" s="104">
        <v>69466664</v>
      </c>
    </row>
    <row r="255" spans="1:8" s="131" customFormat="1" x14ac:dyDescent="0.25">
      <c r="A255" s="9" t="s">
        <v>390</v>
      </c>
      <c r="B255" s="9" t="s">
        <v>202</v>
      </c>
      <c r="C255" s="96" t="s">
        <v>391</v>
      </c>
      <c r="D255" s="4" t="s">
        <v>509</v>
      </c>
      <c r="E255" s="14">
        <v>0</v>
      </c>
      <c r="F255" s="12">
        <v>0</v>
      </c>
      <c r="G255" s="14">
        <v>1.5337499999999999</v>
      </c>
      <c r="H255" s="22">
        <v>53841</v>
      </c>
    </row>
    <row r="256" spans="1:8" s="131" customFormat="1" x14ac:dyDescent="0.25">
      <c r="A256" s="110" t="s">
        <v>392</v>
      </c>
      <c r="B256" s="110" t="s">
        <v>203</v>
      </c>
      <c r="C256" s="116" t="s">
        <v>393</v>
      </c>
      <c r="D256" s="100" t="s">
        <v>509</v>
      </c>
      <c r="E256" s="102">
        <v>1692.9576999999999</v>
      </c>
      <c r="F256" s="103">
        <v>17614983</v>
      </c>
      <c r="G256" s="102">
        <v>1245.9845</v>
      </c>
      <c r="H256" s="104">
        <v>20200282</v>
      </c>
    </row>
    <row r="257" spans="1:8" s="131" customFormat="1" x14ac:dyDescent="0.25">
      <c r="A257" s="9" t="s">
        <v>394</v>
      </c>
      <c r="B257" s="9" t="s">
        <v>204</v>
      </c>
      <c r="C257" s="96" t="s">
        <v>395</v>
      </c>
      <c r="D257" s="4" t="s">
        <v>509</v>
      </c>
      <c r="E257" s="14">
        <v>12.647740000000001</v>
      </c>
      <c r="F257" s="12">
        <v>678723</v>
      </c>
      <c r="G257" s="14">
        <v>1266.6120400000004</v>
      </c>
      <c r="H257" s="22">
        <v>18381075</v>
      </c>
    </row>
    <row r="258" spans="1:8" s="131" customFormat="1" x14ac:dyDescent="0.25">
      <c r="A258" s="110" t="s">
        <v>396</v>
      </c>
      <c r="B258" s="110" t="s">
        <v>205</v>
      </c>
      <c r="C258" s="116" t="s">
        <v>397</v>
      </c>
      <c r="D258" s="100" t="s">
        <v>509</v>
      </c>
      <c r="E258" s="102">
        <v>0</v>
      </c>
      <c r="F258" s="103">
        <v>0</v>
      </c>
      <c r="G258" s="102">
        <v>1.9527899999999998</v>
      </c>
      <c r="H258" s="104">
        <v>74124</v>
      </c>
    </row>
    <row r="259" spans="1:8" s="131" customFormat="1" x14ac:dyDescent="0.25">
      <c r="A259" s="9" t="s">
        <v>398</v>
      </c>
      <c r="B259" s="9" t="s">
        <v>206</v>
      </c>
      <c r="C259" s="96" t="s">
        <v>399</v>
      </c>
      <c r="D259" s="4" t="s">
        <v>509</v>
      </c>
      <c r="E259" s="14">
        <v>1.83</v>
      </c>
      <c r="F259" s="12">
        <v>32084</v>
      </c>
      <c r="G259" s="14">
        <v>16.5137</v>
      </c>
      <c r="H259" s="22">
        <v>173201</v>
      </c>
    </row>
    <row r="260" spans="1:8" s="131" customFormat="1" x14ac:dyDescent="0.25">
      <c r="A260" s="110" t="s">
        <v>400</v>
      </c>
      <c r="B260" s="110" t="s">
        <v>207</v>
      </c>
      <c r="C260" s="116" t="s">
        <v>401</v>
      </c>
      <c r="D260" s="100" t="s">
        <v>509</v>
      </c>
      <c r="E260" s="102">
        <v>3.8</v>
      </c>
      <c r="F260" s="103">
        <v>51085</v>
      </c>
      <c r="G260" s="102">
        <v>2309.2480499999997</v>
      </c>
      <c r="H260" s="104">
        <v>34610318</v>
      </c>
    </row>
    <row r="261" spans="1:8" s="131" customFormat="1" ht="33.75" x14ac:dyDescent="0.25">
      <c r="A261" s="9" t="s">
        <v>402</v>
      </c>
      <c r="B261" s="9" t="s">
        <v>208</v>
      </c>
      <c r="C261" s="96" t="s">
        <v>403</v>
      </c>
      <c r="D261" s="4" t="s">
        <v>509</v>
      </c>
      <c r="E261" s="14">
        <v>0.62154999999999994</v>
      </c>
      <c r="F261" s="12">
        <v>5264</v>
      </c>
      <c r="G261" s="14">
        <v>106.61243999999999</v>
      </c>
      <c r="H261" s="22">
        <v>1692884</v>
      </c>
    </row>
    <row r="262" spans="1:8" s="19" customFormat="1" x14ac:dyDescent="0.25">
      <c r="A262" s="110" t="s">
        <v>1030</v>
      </c>
      <c r="B262" s="110" t="s">
        <v>1018</v>
      </c>
      <c r="C262" s="116" t="s">
        <v>1036</v>
      </c>
      <c r="D262" s="100" t="s">
        <v>509</v>
      </c>
      <c r="E262" s="102">
        <v>3.206</v>
      </c>
      <c r="F262" s="103">
        <v>21863</v>
      </c>
      <c r="G262" s="102">
        <v>23.779999999999998</v>
      </c>
      <c r="H262" s="104">
        <v>492843</v>
      </c>
    </row>
    <row r="263" spans="1:8" s="19" customFormat="1" x14ac:dyDescent="0.25">
      <c r="A263" s="9" t="s">
        <v>404</v>
      </c>
      <c r="B263" s="140" t="s">
        <v>209</v>
      </c>
      <c r="C263" s="96" t="s">
        <v>405</v>
      </c>
      <c r="D263" s="4" t="s">
        <v>509</v>
      </c>
      <c r="E263" s="14">
        <v>127.61023</v>
      </c>
      <c r="F263" s="12">
        <v>4576315</v>
      </c>
      <c r="G263" s="14">
        <v>447.93419</v>
      </c>
      <c r="H263" s="22">
        <v>14842562</v>
      </c>
    </row>
    <row r="264" spans="1:8" s="19" customFormat="1" x14ac:dyDescent="0.25">
      <c r="A264" s="110" t="s">
        <v>406</v>
      </c>
      <c r="B264" s="110" t="s">
        <v>210</v>
      </c>
      <c r="C264" s="116" t="s">
        <v>407</v>
      </c>
      <c r="D264" s="100" t="s">
        <v>509</v>
      </c>
      <c r="E264" s="102">
        <v>0.54625999999999997</v>
      </c>
      <c r="F264" s="103">
        <v>48182</v>
      </c>
      <c r="G264" s="102">
        <v>194.23665</v>
      </c>
      <c r="H264" s="104">
        <v>6413404</v>
      </c>
    </row>
    <row r="265" spans="1:8" s="19" customFormat="1" x14ac:dyDescent="0.25">
      <c r="A265" s="153" t="s">
        <v>513</v>
      </c>
      <c r="B265" s="174" t="s">
        <v>514</v>
      </c>
      <c r="C265" s="96" t="s">
        <v>515</v>
      </c>
      <c r="D265" s="4" t="s">
        <v>509</v>
      </c>
      <c r="E265" s="14">
        <v>0.15260000000000001</v>
      </c>
      <c r="F265" s="12">
        <v>7005</v>
      </c>
      <c r="G265" s="14">
        <v>293.83440000000002</v>
      </c>
      <c r="H265" s="22">
        <v>6653485</v>
      </c>
    </row>
    <row r="266" spans="1:8" s="19" customFormat="1" x14ac:dyDescent="0.25">
      <c r="A266" s="110" t="s">
        <v>408</v>
      </c>
      <c r="B266" s="110" t="s">
        <v>211</v>
      </c>
      <c r="C266" s="116" t="s">
        <v>422</v>
      </c>
      <c r="D266" s="100" t="s">
        <v>509</v>
      </c>
      <c r="E266" s="102">
        <v>0</v>
      </c>
      <c r="F266" s="103">
        <v>0</v>
      </c>
      <c r="G266" s="102">
        <v>2.9448699999999999</v>
      </c>
      <c r="H266" s="104">
        <v>80278</v>
      </c>
    </row>
    <row r="267" spans="1:8" s="19" customFormat="1" x14ac:dyDescent="0.25">
      <c r="A267" s="9" t="s">
        <v>1139</v>
      </c>
      <c r="B267" s="9" t="s">
        <v>1116</v>
      </c>
      <c r="C267" s="96" t="s">
        <v>1138</v>
      </c>
      <c r="D267" s="4"/>
      <c r="E267" s="14">
        <v>0</v>
      </c>
      <c r="F267" s="12">
        <v>0</v>
      </c>
      <c r="G267" s="14">
        <v>6.0485200000000008</v>
      </c>
      <c r="H267" s="22">
        <v>506876</v>
      </c>
    </row>
    <row r="268" spans="1:8" s="19" customFormat="1" x14ac:dyDescent="0.25">
      <c r="A268" s="110" t="s">
        <v>409</v>
      </c>
      <c r="B268" s="110" t="s">
        <v>212</v>
      </c>
      <c r="C268" s="116" t="s">
        <v>423</v>
      </c>
      <c r="D268" s="100" t="s">
        <v>509</v>
      </c>
      <c r="E268" s="102">
        <v>7.0000000000000007E-2</v>
      </c>
      <c r="F268" s="103">
        <v>2228</v>
      </c>
      <c r="G268" s="102">
        <v>0.45535999999999999</v>
      </c>
      <c r="H268" s="104">
        <v>30983</v>
      </c>
    </row>
    <row r="269" spans="1:8" s="19" customFormat="1" x14ac:dyDescent="0.25">
      <c r="A269" s="9" t="s">
        <v>410</v>
      </c>
      <c r="B269" s="9" t="s">
        <v>213</v>
      </c>
      <c r="C269" s="96" t="s">
        <v>424</v>
      </c>
      <c r="D269" s="4" t="s">
        <v>509</v>
      </c>
      <c r="E269" s="14">
        <v>48.36421</v>
      </c>
      <c r="F269" s="12">
        <v>1653245</v>
      </c>
      <c r="G269" s="14">
        <v>146.09934999999999</v>
      </c>
      <c r="H269" s="22">
        <v>2434525</v>
      </c>
    </row>
    <row r="270" spans="1:8" s="19" customFormat="1" x14ac:dyDescent="0.25">
      <c r="A270" s="110" t="s">
        <v>411</v>
      </c>
      <c r="B270" s="110" t="s">
        <v>214</v>
      </c>
      <c r="C270" s="116" t="s">
        <v>425</v>
      </c>
      <c r="D270" s="100" t="s">
        <v>509</v>
      </c>
      <c r="E270" s="102">
        <v>2523.47892</v>
      </c>
      <c r="F270" s="103">
        <v>32405307</v>
      </c>
      <c r="G270" s="102">
        <v>15882.571099999997</v>
      </c>
      <c r="H270" s="104">
        <v>121032033</v>
      </c>
    </row>
    <row r="271" spans="1:8" s="19" customFormat="1" x14ac:dyDescent="0.25">
      <c r="A271" s="9" t="s">
        <v>412</v>
      </c>
      <c r="B271" s="9" t="s">
        <v>215</v>
      </c>
      <c r="C271" s="96" t="s">
        <v>413</v>
      </c>
      <c r="D271" s="4" t="s">
        <v>509</v>
      </c>
      <c r="E271" s="14">
        <v>13.834899999999999</v>
      </c>
      <c r="F271" s="12">
        <v>94958</v>
      </c>
      <c r="G271" s="14">
        <v>11</v>
      </c>
      <c r="H271" s="22">
        <v>171484</v>
      </c>
    </row>
    <row r="272" spans="1:8" s="19" customFormat="1" x14ac:dyDescent="0.25">
      <c r="A272" s="110" t="s">
        <v>414</v>
      </c>
      <c r="B272" s="110" t="s">
        <v>216</v>
      </c>
      <c r="C272" s="116" t="s">
        <v>415</v>
      </c>
      <c r="D272" s="100" t="s">
        <v>509</v>
      </c>
      <c r="E272" s="102">
        <v>201.6044</v>
      </c>
      <c r="F272" s="103">
        <v>792588</v>
      </c>
      <c r="G272" s="102">
        <v>551.44538</v>
      </c>
      <c r="H272" s="104">
        <v>3363361</v>
      </c>
    </row>
    <row r="273" spans="1:8" s="19" customFormat="1" x14ac:dyDescent="0.25">
      <c r="A273" s="9" t="s">
        <v>416</v>
      </c>
      <c r="B273" s="9" t="s">
        <v>217</v>
      </c>
      <c r="C273" s="96" t="s">
        <v>417</v>
      </c>
      <c r="D273" s="4" t="s">
        <v>509</v>
      </c>
      <c r="E273" s="14">
        <v>681.14197999999999</v>
      </c>
      <c r="F273" s="12">
        <v>13225316</v>
      </c>
      <c r="G273" s="14">
        <v>371.03509000000003</v>
      </c>
      <c r="H273" s="22">
        <v>13398453</v>
      </c>
    </row>
    <row r="274" spans="1:8" s="19" customFormat="1" ht="22.5" x14ac:dyDescent="0.25">
      <c r="A274" s="110" t="s">
        <v>418</v>
      </c>
      <c r="B274" s="110" t="s">
        <v>218</v>
      </c>
      <c r="C274" s="116" t="s">
        <v>419</v>
      </c>
      <c r="D274" s="100" t="s">
        <v>509</v>
      </c>
      <c r="E274" s="102">
        <v>11.11225</v>
      </c>
      <c r="F274" s="103">
        <v>229398</v>
      </c>
      <c r="G274" s="102">
        <v>52.318440000000002</v>
      </c>
      <c r="H274" s="104">
        <v>1804396</v>
      </c>
    </row>
    <row r="275" spans="1:8" s="19" customFormat="1" x14ac:dyDescent="0.25">
      <c r="A275" s="9" t="s">
        <v>420</v>
      </c>
      <c r="B275" s="9" t="s">
        <v>219</v>
      </c>
      <c r="C275" s="96" t="s">
        <v>421</v>
      </c>
      <c r="D275" s="4" t="s">
        <v>509</v>
      </c>
      <c r="E275" s="14">
        <v>0.13466</v>
      </c>
      <c r="F275" s="12">
        <v>14145</v>
      </c>
      <c r="G275" s="14">
        <v>47.521520000000002</v>
      </c>
      <c r="H275" s="22">
        <v>1714105</v>
      </c>
    </row>
    <row r="276" spans="1:8" s="19" customFormat="1" x14ac:dyDescent="0.25">
      <c r="A276" s="110" t="s">
        <v>521</v>
      </c>
      <c r="B276" s="110" t="s">
        <v>522</v>
      </c>
      <c r="C276" s="116" t="s">
        <v>523</v>
      </c>
      <c r="D276" s="100" t="s">
        <v>509</v>
      </c>
      <c r="E276" s="102">
        <v>7.0000000000000001E-3</v>
      </c>
      <c r="F276" s="103">
        <v>126</v>
      </c>
      <c r="G276" s="102">
        <v>0.77131999999999989</v>
      </c>
      <c r="H276" s="104">
        <v>84405</v>
      </c>
    </row>
    <row r="277" spans="1:8" s="19" customFormat="1" ht="33.75" x14ac:dyDescent="0.25">
      <c r="A277" s="9" t="s">
        <v>547</v>
      </c>
      <c r="B277" s="9" t="s">
        <v>548</v>
      </c>
      <c r="C277" s="96" t="s">
        <v>549</v>
      </c>
      <c r="D277" s="4" t="s">
        <v>509</v>
      </c>
      <c r="E277" s="14">
        <v>0.77</v>
      </c>
      <c r="F277" s="12">
        <v>75364</v>
      </c>
      <c r="G277" s="14">
        <v>0</v>
      </c>
      <c r="H277" s="22">
        <v>0</v>
      </c>
    </row>
    <row r="278" spans="1:8" s="19" customFormat="1" x14ac:dyDescent="0.25">
      <c r="A278" s="110" t="s">
        <v>426</v>
      </c>
      <c r="B278" s="110" t="s">
        <v>220</v>
      </c>
      <c r="C278" s="116" t="s">
        <v>427</v>
      </c>
      <c r="D278" s="100" t="s">
        <v>509</v>
      </c>
      <c r="E278" s="102">
        <v>26.526950000000003</v>
      </c>
      <c r="F278" s="103">
        <v>187945</v>
      </c>
      <c r="G278" s="102">
        <v>56.646270000000008</v>
      </c>
      <c r="H278" s="104">
        <v>1326450</v>
      </c>
    </row>
    <row r="279" spans="1:8" s="19" customFormat="1" x14ac:dyDescent="0.25">
      <c r="A279" s="9" t="s">
        <v>1162</v>
      </c>
      <c r="B279" s="9" t="s">
        <v>1117</v>
      </c>
      <c r="C279" s="96" t="s">
        <v>1163</v>
      </c>
      <c r="D279" s="4" t="s">
        <v>509</v>
      </c>
      <c r="E279" s="14">
        <v>0</v>
      </c>
      <c r="F279" s="12">
        <v>0</v>
      </c>
      <c r="G279" s="14">
        <v>24.799999999999997</v>
      </c>
      <c r="H279" s="22">
        <v>125537</v>
      </c>
    </row>
    <row r="280" spans="1:8" s="19" customFormat="1" x14ac:dyDescent="0.25">
      <c r="A280" s="4"/>
      <c r="B280" s="4"/>
      <c r="C280" s="41" t="s">
        <v>144</v>
      </c>
      <c r="D280" s="41"/>
      <c r="E280" s="15">
        <f>SUM(E253:E279)</f>
        <v>8571.630360000001</v>
      </c>
      <c r="F280" s="16">
        <f t="shared" ref="F280:H280" si="0">SUM(F253:F279)</f>
        <v>95718131</v>
      </c>
      <c r="G280" s="15">
        <f t="shared" si="0"/>
        <v>34284.258150000001</v>
      </c>
      <c r="H280" s="16">
        <f t="shared" si="0"/>
        <v>330844043</v>
      </c>
    </row>
    <row r="281" spans="1:8" s="19" customFormat="1" x14ac:dyDescent="0.25">
      <c r="A281" s="4"/>
      <c r="B281" s="4"/>
      <c r="C281" s="13"/>
      <c r="D281" s="13"/>
      <c r="E281" s="14"/>
      <c r="F281" s="12"/>
      <c r="G281" s="164"/>
      <c r="H281" s="164"/>
    </row>
    <row r="282" spans="1:8" s="19" customFormat="1" x14ac:dyDescent="0.25">
      <c r="A282" s="4"/>
      <c r="B282" s="4"/>
      <c r="C282" s="13"/>
      <c r="D282" s="13"/>
      <c r="E282" s="14"/>
      <c r="F282" s="12"/>
      <c r="G282" s="164"/>
      <c r="H282" s="164"/>
    </row>
    <row r="283" spans="1:8" s="19" customFormat="1" x14ac:dyDescent="0.25">
      <c r="A283" s="4"/>
      <c r="B283" s="4"/>
      <c r="C283" s="13"/>
      <c r="D283" s="13"/>
      <c r="E283" s="14"/>
      <c r="F283" s="12"/>
      <c r="G283" s="164"/>
      <c r="H283" s="164"/>
    </row>
    <row r="284" spans="1:8" s="19" customFormat="1" x14ac:dyDescent="0.25">
      <c r="A284" s="4"/>
      <c r="B284" s="4"/>
      <c r="C284" s="13"/>
      <c r="D284" s="13"/>
      <c r="E284" s="14"/>
      <c r="F284" s="12"/>
      <c r="G284" s="164"/>
      <c r="H284" s="164"/>
    </row>
    <row r="285" spans="1:8" s="19" customFormat="1" x14ac:dyDescent="0.25">
      <c r="A285" s="4"/>
      <c r="B285" s="4"/>
      <c r="C285" s="13"/>
      <c r="D285" s="13"/>
      <c r="E285" s="14"/>
      <c r="F285" s="12"/>
      <c r="G285" s="164"/>
      <c r="H285" s="164"/>
    </row>
    <row r="286" spans="1:8" s="19" customFormat="1" x14ac:dyDescent="0.25">
      <c r="A286" s="4"/>
      <c r="B286" s="4"/>
      <c r="C286" s="13"/>
      <c r="D286" s="13"/>
      <c r="E286" s="14"/>
      <c r="F286" s="12"/>
      <c r="G286" s="164"/>
      <c r="H286" s="164"/>
    </row>
    <row r="287" spans="1:8" s="19" customFormat="1" x14ac:dyDescent="0.25">
      <c r="A287" s="4"/>
      <c r="B287" s="4"/>
      <c r="C287" s="13"/>
      <c r="D287" s="13"/>
      <c r="E287" s="14"/>
      <c r="F287" s="12"/>
      <c r="G287" s="164"/>
      <c r="H287" s="170" t="s">
        <v>1051</v>
      </c>
    </row>
    <row r="288" spans="1:8" s="19" customFormat="1" x14ac:dyDescent="0.25">
      <c r="A288" s="4"/>
      <c r="B288" s="4"/>
      <c r="C288" s="13"/>
      <c r="D288" s="13"/>
      <c r="E288" s="14"/>
      <c r="F288" s="12"/>
      <c r="G288" s="164"/>
      <c r="H288" s="170"/>
    </row>
    <row r="289" spans="1:8" s="19" customFormat="1" x14ac:dyDescent="0.25">
      <c r="A289" s="220" t="s">
        <v>0</v>
      </c>
      <c r="B289" s="220"/>
      <c r="C289" s="220"/>
      <c r="D289" s="220"/>
      <c r="E289" s="220"/>
      <c r="F289" s="220"/>
      <c r="G289" s="220"/>
      <c r="H289" s="220"/>
    </row>
    <row r="290" spans="1:8" s="19" customFormat="1" x14ac:dyDescent="0.25">
      <c r="A290" s="220" t="s">
        <v>1107</v>
      </c>
      <c r="B290" s="220"/>
      <c r="C290" s="220"/>
      <c r="D290" s="220"/>
      <c r="E290" s="220"/>
      <c r="F290" s="220"/>
      <c r="G290" s="220"/>
      <c r="H290" s="220"/>
    </row>
    <row r="291" spans="1:8" s="19" customFormat="1" x14ac:dyDescent="0.25">
      <c r="A291" s="221" t="s">
        <v>1108</v>
      </c>
      <c r="B291" s="235"/>
      <c r="C291" s="235"/>
      <c r="D291" s="235"/>
      <c r="E291" s="235"/>
      <c r="F291" s="235"/>
      <c r="G291" s="235"/>
      <c r="H291" s="235"/>
    </row>
    <row r="292" spans="1:8" s="19" customFormat="1" x14ac:dyDescent="0.25">
      <c r="A292" s="220" t="s">
        <v>1046</v>
      </c>
      <c r="B292" s="220"/>
      <c r="C292" s="220"/>
      <c r="D292" s="220"/>
      <c r="E292" s="220"/>
      <c r="F292" s="220"/>
      <c r="G292" s="220"/>
      <c r="H292" s="220"/>
    </row>
    <row r="293" spans="1:8" s="19" customFormat="1" x14ac:dyDescent="0.25">
      <c r="A293" s="60"/>
      <c r="B293" s="13"/>
      <c r="C293" s="13"/>
      <c r="D293" s="13"/>
      <c r="E293" s="14"/>
      <c r="F293" s="12"/>
      <c r="G293" s="14"/>
      <c r="H293" s="22"/>
    </row>
    <row r="294" spans="1:8" s="19" customFormat="1" x14ac:dyDescent="0.25">
      <c r="A294" s="222" t="s">
        <v>69</v>
      </c>
      <c r="B294" s="222"/>
      <c r="C294" s="223" t="s">
        <v>136</v>
      </c>
      <c r="D294" s="231" t="s">
        <v>1045</v>
      </c>
      <c r="E294" s="223" t="s">
        <v>139</v>
      </c>
      <c r="F294" s="223"/>
      <c r="G294" s="223" t="s">
        <v>68</v>
      </c>
      <c r="H294" s="223"/>
    </row>
    <row r="295" spans="1:8" s="19" customFormat="1" x14ac:dyDescent="0.25">
      <c r="A295" s="234" t="s">
        <v>70</v>
      </c>
      <c r="B295" s="236"/>
      <c r="C295" s="229"/>
      <c r="D295" s="232"/>
      <c r="E295" s="230"/>
      <c r="F295" s="230"/>
      <c r="G295" s="230"/>
      <c r="H295" s="230"/>
    </row>
    <row r="296" spans="1:8" s="19" customFormat="1" ht="22.5" x14ac:dyDescent="0.25">
      <c r="A296" s="57" t="s">
        <v>71</v>
      </c>
      <c r="B296" s="58" t="s">
        <v>72</v>
      </c>
      <c r="C296" s="230"/>
      <c r="D296" s="233"/>
      <c r="E296" s="59" t="s">
        <v>137</v>
      </c>
      <c r="F296" s="59" t="s">
        <v>1047</v>
      </c>
      <c r="G296" s="59" t="s">
        <v>137</v>
      </c>
      <c r="H296" s="59" t="s">
        <v>1047</v>
      </c>
    </row>
    <row r="297" spans="1:8" s="19" customFormat="1" x14ac:dyDescent="0.25">
      <c r="A297" s="144"/>
      <c r="B297" s="144"/>
      <c r="C297" s="204"/>
      <c r="D297" s="204"/>
      <c r="E297" s="145"/>
      <c r="F297" s="145"/>
      <c r="G297" s="145"/>
      <c r="H297" s="145"/>
    </row>
    <row r="298" spans="1:8" s="19" customFormat="1" ht="22.5" customHeight="1" x14ac:dyDescent="0.25">
      <c r="A298" s="10"/>
      <c r="B298" s="4"/>
      <c r="C298" s="72" t="s">
        <v>119</v>
      </c>
      <c r="D298" s="64"/>
      <c r="E298" s="14"/>
      <c r="F298" s="12"/>
      <c r="G298" s="14"/>
      <c r="H298" s="22"/>
    </row>
    <row r="299" spans="1:8" s="19" customFormat="1" x14ac:dyDescent="0.25">
      <c r="A299" s="100" t="s">
        <v>557</v>
      </c>
      <c r="B299" s="100" t="s">
        <v>558</v>
      </c>
      <c r="C299" s="116" t="s">
        <v>559</v>
      </c>
      <c r="D299" s="100" t="s">
        <v>509</v>
      </c>
      <c r="E299" s="102">
        <v>1.123</v>
      </c>
      <c r="F299" s="103">
        <v>6351</v>
      </c>
      <c r="G299" s="102">
        <v>62.43</v>
      </c>
      <c r="H299" s="104">
        <v>591412</v>
      </c>
    </row>
    <row r="300" spans="1:8" s="19" customFormat="1" x14ac:dyDescent="0.25">
      <c r="A300" s="4" t="s">
        <v>560</v>
      </c>
      <c r="B300" s="4" t="s">
        <v>561</v>
      </c>
      <c r="C300" s="96" t="s">
        <v>562</v>
      </c>
      <c r="D300" s="4" t="s">
        <v>509</v>
      </c>
      <c r="E300" s="14">
        <v>5.0000000000000001E-3</v>
      </c>
      <c r="F300" s="12">
        <v>50</v>
      </c>
      <c r="G300" s="14">
        <v>0.76549999999999996</v>
      </c>
      <c r="H300" s="22">
        <v>41555</v>
      </c>
    </row>
    <row r="301" spans="1:8" s="19" customFormat="1" x14ac:dyDescent="0.25">
      <c r="A301" s="110" t="s">
        <v>428</v>
      </c>
      <c r="B301" s="110" t="s">
        <v>221</v>
      </c>
      <c r="C301" s="116" t="s">
        <v>429</v>
      </c>
      <c r="D301" s="100" t="s">
        <v>509</v>
      </c>
      <c r="E301" s="102">
        <v>916.95054999999991</v>
      </c>
      <c r="F301" s="103">
        <v>21694195</v>
      </c>
      <c r="G301" s="102">
        <v>194.45327</v>
      </c>
      <c r="H301" s="104">
        <v>935021</v>
      </c>
    </row>
    <row r="302" spans="1:8" s="19" customFormat="1" x14ac:dyDescent="0.25">
      <c r="A302" s="9" t="s">
        <v>430</v>
      </c>
      <c r="B302" s="9" t="s">
        <v>38</v>
      </c>
      <c r="C302" s="96" t="s">
        <v>431</v>
      </c>
      <c r="D302" s="4" t="s">
        <v>509</v>
      </c>
      <c r="E302" s="23">
        <v>0</v>
      </c>
      <c r="F302" s="22">
        <v>0</v>
      </c>
      <c r="G302" s="14">
        <v>7.0000000000000001E-3</v>
      </c>
      <c r="H302" s="22">
        <v>784</v>
      </c>
    </row>
    <row r="303" spans="1:8" s="19" customFormat="1" x14ac:dyDescent="0.25">
      <c r="A303" s="110" t="s">
        <v>432</v>
      </c>
      <c r="B303" s="138" t="s">
        <v>39</v>
      </c>
      <c r="C303" s="116" t="s">
        <v>433</v>
      </c>
      <c r="D303" s="100" t="s">
        <v>509</v>
      </c>
      <c r="E303" s="102">
        <v>5474.7184900000002</v>
      </c>
      <c r="F303" s="103">
        <v>63654213</v>
      </c>
      <c r="G303" s="102">
        <v>29256.065289999999</v>
      </c>
      <c r="H303" s="104">
        <v>325390989</v>
      </c>
    </row>
    <row r="304" spans="1:8" s="19" customFormat="1" ht="23.45" customHeight="1" x14ac:dyDescent="0.25">
      <c r="A304" s="9" t="s">
        <v>434</v>
      </c>
      <c r="B304" s="9" t="s">
        <v>222</v>
      </c>
      <c r="C304" s="96" t="s">
        <v>435</v>
      </c>
      <c r="D304" s="4" t="s">
        <v>509</v>
      </c>
      <c r="E304" s="14">
        <v>14.305</v>
      </c>
      <c r="F304" s="12">
        <v>123405</v>
      </c>
      <c r="G304" s="14">
        <v>1372.5439999999999</v>
      </c>
      <c r="H304" s="22">
        <v>31593574</v>
      </c>
    </row>
    <row r="305" spans="1:8" s="19" customFormat="1" x14ac:dyDescent="0.25">
      <c r="A305" s="110" t="s">
        <v>436</v>
      </c>
      <c r="B305" s="110" t="s">
        <v>223</v>
      </c>
      <c r="C305" s="116" t="s">
        <v>437</v>
      </c>
      <c r="D305" s="100" t="s">
        <v>509</v>
      </c>
      <c r="E305" s="102">
        <v>5.0747999999999998</v>
      </c>
      <c r="F305" s="103">
        <v>90821</v>
      </c>
      <c r="G305" s="102">
        <v>1730.6197499999998</v>
      </c>
      <c r="H305" s="104">
        <v>29929669</v>
      </c>
    </row>
    <row r="306" spans="1:8" s="19" customFormat="1" x14ac:dyDescent="0.25">
      <c r="A306" s="9" t="s">
        <v>1074</v>
      </c>
      <c r="B306" s="9" t="s">
        <v>1055</v>
      </c>
      <c r="C306" s="96" t="s">
        <v>1073</v>
      </c>
      <c r="D306" s="4" t="s">
        <v>509</v>
      </c>
      <c r="E306" s="14">
        <v>2.9006999999999996</v>
      </c>
      <c r="F306" s="12">
        <v>53548</v>
      </c>
      <c r="G306" s="14">
        <v>20.265000000000001</v>
      </c>
      <c r="H306" s="22">
        <v>262633</v>
      </c>
    </row>
    <row r="307" spans="1:8" s="19" customFormat="1" x14ac:dyDescent="0.25">
      <c r="A307" s="4"/>
      <c r="B307" s="4"/>
      <c r="C307" s="41" t="s">
        <v>144</v>
      </c>
      <c r="D307" s="41"/>
      <c r="E307" s="42">
        <f>SUM(E299:E306)</f>
        <v>6415.0775400000011</v>
      </c>
      <c r="F307" s="160">
        <f>SUM(F299:F306)</f>
        <v>85622583</v>
      </c>
      <c r="G307" s="42">
        <f>SUM(G299:G306)</f>
        <v>32637.149809999995</v>
      </c>
      <c r="H307" s="160">
        <f>SUM(H299:H306)</f>
        <v>388745637</v>
      </c>
    </row>
    <row r="308" spans="1:8" s="19" customFormat="1" x14ac:dyDescent="0.25">
      <c r="A308" s="10"/>
      <c r="B308" s="4"/>
      <c r="C308" s="73"/>
      <c r="D308" s="73"/>
      <c r="E308" s="62"/>
      <c r="F308" s="68"/>
      <c r="G308" s="62"/>
      <c r="H308" s="68"/>
    </row>
    <row r="309" spans="1:8" s="19" customFormat="1" ht="11.25" customHeight="1" x14ac:dyDescent="0.25">
      <c r="A309" s="17"/>
      <c r="B309" s="4"/>
      <c r="C309" s="63"/>
      <c r="D309" s="63"/>
      <c r="E309" s="14"/>
      <c r="F309" s="12"/>
      <c r="G309" s="14"/>
      <c r="H309" s="12"/>
    </row>
    <row r="310" spans="1:8" s="19" customFormat="1" ht="15.75" thickBot="1" x14ac:dyDescent="0.3">
      <c r="A310" s="10"/>
      <c r="B310" s="4"/>
      <c r="C310" s="66" t="s">
        <v>89</v>
      </c>
      <c r="D310" s="4" t="s">
        <v>508</v>
      </c>
      <c r="E310" s="69">
        <f>SUM(E100)</f>
        <v>72010768</v>
      </c>
      <c r="F310" s="70">
        <f>SUM(F100)</f>
        <v>58125654</v>
      </c>
      <c r="G310" s="69">
        <f>SUM(G100)</f>
        <v>66159297</v>
      </c>
      <c r="H310" s="70">
        <f>SUM(H100)</f>
        <v>51131387</v>
      </c>
    </row>
    <row r="311" spans="1:8" s="19" customFormat="1" ht="15.75" thickTop="1" x14ac:dyDescent="0.25">
      <c r="A311" s="10"/>
      <c r="B311" s="4"/>
      <c r="C311" s="11"/>
      <c r="D311" s="77"/>
      <c r="E311" s="80"/>
      <c r="F311" s="79"/>
      <c r="G311" s="80"/>
      <c r="H311" s="79"/>
    </row>
    <row r="312" spans="1:8" s="19" customFormat="1" ht="15.75" thickBot="1" x14ac:dyDescent="0.3">
      <c r="A312" s="10"/>
      <c r="B312" s="4"/>
      <c r="C312" s="67" t="s">
        <v>90</v>
      </c>
      <c r="D312" s="4" t="s">
        <v>509</v>
      </c>
      <c r="E312" s="85">
        <f>E117</f>
        <v>2523.6702700000001</v>
      </c>
      <c r="F312" s="86">
        <f>F117</f>
        <v>35495733</v>
      </c>
      <c r="G312" s="85">
        <f>G117</f>
        <v>388.78546</v>
      </c>
      <c r="H312" s="86">
        <f>H117</f>
        <v>9012903</v>
      </c>
    </row>
    <row r="313" spans="1:8" s="19" customFormat="1" ht="15.75" thickTop="1" x14ac:dyDescent="0.25">
      <c r="A313" s="10"/>
      <c r="B313" s="4"/>
      <c r="C313" s="11"/>
      <c r="D313" s="77"/>
      <c r="E313" s="82"/>
      <c r="F313" s="83"/>
      <c r="G313" s="82"/>
      <c r="H313" s="83"/>
    </row>
    <row r="314" spans="1:8" s="19" customFormat="1" ht="15.75" thickBot="1" x14ac:dyDescent="0.3">
      <c r="A314" s="10"/>
      <c r="B314" s="4"/>
      <c r="C314" s="67" t="s">
        <v>91</v>
      </c>
      <c r="D314" s="4" t="s">
        <v>509</v>
      </c>
      <c r="E314" s="69">
        <f>E180+E250</f>
        <v>127103.91739000002</v>
      </c>
      <c r="F314" s="70">
        <f>F180+F250</f>
        <v>593498583</v>
      </c>
      <c r="G314" s="69">
        <f>G180+G250</f>
        <v>243935.86018000005</v>
      </c>
      <c r="H314" s="70">
        <f>H180+H250</f>
        <v>1952580114</v>
      </c>
    </row>
    <row r="315" spans="1:8" s="19" customFormat="1" ht="15.75" thickTop="1" x14ac:dyDescent="0.25">
      <c r="A315" s="10"/>
      <c r="B315" s="4"/>
      <c r="C315" s="67"/>
      <c r="D315" s="78"/>
      <c r="E315" s="87"/>
      <c r="F315" s="88"/>
      <c r="G315" s="87"/>
      <c r="H315" s="88"/>
    </row>
    <row r="316" spans="1:8" s="19" customFormat="1" ht="23.25" thickBot="1" x14ac:dyDescent="0.3">
      <c r="A316" s="10"/>
      <c r="B316" s="4"/>
      <c r="C316" s="67" t="s">
        <v>121</v>
      </c>
      <c r="D316" s="4" t="s">
        <v>509</v>
      </c>
      <c r="E316" s="69">
        <f>E280</f>
        <v>8571.630360000001</v>
      </c>
      <c r="F316" s="70">
        <f>F280</f>
        <v>95718131</v>
      </c>
      <c r="G316" s="69">
        <f>G280</f>
        <v>34284.258150000001</v>
      </c>
      <c r="H316" s="70">
        <f>H280</f>
        <v>330844043</v>
      </c>
    </row>
    <row r="317" spans="1:8" s="19" customFormat="1" ht="15.75" thickTop="1" x14ac:dyDescent="0.25">
      <c r="A317" s="10"/>
      <c r="B317" s="4"/>
      <c r="C317" s="67"/>
      <c r="D317" s="78"/>
      <c r="E317" s="89"/>
      <c r="F317" s="90"/>
      <c r="G317" s="89"/>
      <c r="H317" s="90"/>
    </row>
    <row r="318" spans="1:8" s="19" customFormat="1" ht="23.25" thickBot="1" x14ac:dyDescent="0.3">
      <c r="A318" s="10"/>
      <c r="B318" s="4"/>
      <c r="C318" s="67" t="s">
        <v>122</v>
      </c>
      <c r="D318" s="4" t="s">
        <v>509</v>
      </c>
      <c r="E318" s="69">
        <f>SUM(E307)</f>
        <v>6415.0775400000011</v>
      </c>
      <c r="F318" s="70">
        <f>SUM(F307)</f>
        <v>85622583</v>
      </c>
      <c r="G318" s="69">
        <f>SUM(G307)</f>
        <v>32637.149809999995</v>
      </c>
      <c r="H318" s="70">
        <f>SUM(H307)</f>
        <v>388745637</v>
      </c>
    </row>
    <row r="319" spans="1:8" s="19" customFormat="1" ht="12.75" customHeight="1" thickTop="1" x14ac:dyDescent="0.25">
      <c r="E319" s="92"/>
      <c r="F319" s="99"/>
      <c r="G319" s="92"/>
      <c r="H319" s="99"/>
    </row>
    <row r="320" spans="1:8" s="19" customFormat="1" ht="12.75" customHeight="1" x14ac:dyDescent="0.25">
      <c r="E320" s="92"/>
      <c r="F320" s="99"/>
      <c r="G320" s="92"/>
      <c r="H320" s="99"/>
    </row>
    <row r="321" spans="1:14" s="19" customFormat="1" x14ac:dyDescent="0.25">
      <c r="A321" s="71"/>
      <c r="B321" s="71"/>
      <c r="C321" s="72" t="s">
        <v>92</v>
      </c>
      <c r="D321" s="72"/>
      <c r="E321" s="91"/>
      <c r="F321" s="91"/>
      <c r="G321" s="91"/>
      <c r="H321" s="91"/>
    </row>
    <row r="322" spans="1:14" s="19" customFormat="1" ht="22.5" x14ac:dyDescent="0.25">
      <c r="A322" s="163" t="s">
        <v>1027</v>
      </c>
      <c r="B322" s="163" t="s">
        <v>1019</v>
      </c>
      <c r="C322" s="161" t="s">
        <v>1026</v>
      </c>
      <c r="D322" s="106" t="s">
        <v>509</v>
      </c>
      <c r="E322" s="183">
        <v>0</v>
      </c>
      <c r="F322" s="183">
        <v>0</v>
      </c>
      <c r="G322" s="183">
        <v>1.6629999999999998</v>
      </c>
      <c r="H322" s="184">
        <v>69311</v>
      </c>
    </row>
    <row r="323" spans="1:14" s="19" customFormat="1" ht="33.75" x14ac:dyDescent="0.25">
      <c r="A323" s="171" t="s">
        <v>1075</v>
      </c>
      <c r="B323" s="171" t="s">
        <v>1056</v>
      </c>
      <c r="C323" s="172" t="s">
        <v>1103</v>
      </c>
      <c r="D323" s="78" t="s">
        <v>509</v>
      </c>
      <c r="E323" s="82">
        <v>0</v>
      </c>
      <c r="F323" s="82">
        <v>0</v>
      </c>
      <c r="G323" s="82">
        <v>2.17</v>
      </c>
      <c r="H323" s="83">
        <v>54728</v>
      </c>
    </row>
    <row r="324" spans="1:14" s="19" customFormat="1" ht="22.5" x14ac:dyDescent="0.25">
      <c r="A324" s="109" t="s">
        <v>637</v>
      </c>
      <c r="B324" s="109" t="s">
        <v>638</v>
      </c>
      <c r="C324" s="105" t="s">
        <v>643</v>
      </c>
      <c r="D324" s="106" t="s">
        <v>509</v>
      </c>
      <c r="E324" s="112">
        <v>901.2650000000001</v>
      </c>
      <c r="F324" s="113">
        <v>8012550</v>
      </c>
      <c r="G324" s="102">
        <v>1909.3692000000001</v>
      </c>
      <c r="H324" s="104">
        <v>16125893</v>
      </c>
    </row>
    <row r="325" spans="1:14" s="19" customFormat="1" x14ac:dyDescent="0.25">
      <c r="A325" s="81" t="s">
        <v>639</v>
      </c>
      <c r="B325" s="81" t="s">
        <v>640</v>
      </c>
      <c r="C325" s="11" t="s">
        <v>644</v>
      </c>
      <c r="D325" s="8" t="s">
        <v>509</v>
      </c>
      <c r="E325" s="24">
        <v>8.7929999999999993</v>
      </c>
      <c r="F325" s="18">
        <v>266380</v>
      </c>
      <c r="G325" s="14">
        <v>0</v>
      </c>
      <c r="H325" s="22">
        <v>0</v>
      </c>
    </row>
    <row r="326" spans="1:14" s="19" customFormat="1" x14ac:dyDescent="0.25">
      <c r="A326" s="109" t="s">
        <v>641</v>
      </c>
      <c r="B326" s="109" t="s">
        <v>642</v>
      </c>
      <c r="C326" s="105" t="s">
        <v>645</v>
      </c>
      <c r="D326" s="106" t="s">
        <v>509</v>
      </c>
      <c r="E326" s="112">
        <v>1.6488</v>
      </c>
      <c r="F326" s="113">
        <v>72220</v>
      </c>
      <c r="G326" s="102">
        <v>36.927</v>
      </c>
      <c r="H326" s="104">
        <v>217810</v>
      </c>
    </row>
    <row r="327" spans="1:14" s="19" customFormat="1" x14ac:dyDescent="0.25">
      <c r="A327" s="81" t="s">
        <v>438</v>
      </c>
      <c r="B327" s="81" t="s">
        <v>40</v>
      </c>
      <c r="C327" s="11" t="s">
        <v>1164</v>
      </c>
      <c r="D327" s="8" t="s">
        <v>509</v>
      </c>
      <c r="E327" s="24">
        <v>32.662419999999997</v>
      </c>
      <c r="F327" s="18">
        <v>1712268</v>
      </c>
      <c r="G327" s="14">
        <v>14.153319999999999</v>
      </c>
      <c r="H327" s="22">
        <v>1255027</v>
      </c>
    </row>
    <row r="328" spans="1:14" s="19" customFormat="1" ht="22.5" x14ac:dyDescent="0.25">
      <c r="A328" s="100" t="s">
        <v>439</v>
      </c>
      <c r="B328" s="100" t="s">
        <v>224</v>
      </c>
      <c r="C328" s="105" t="s">
        <v>440</v>
      </c>
      <c r="D328" s="106" t="s">
        <v>509</v>
      </c>
      <c r="E328" s="102">
        <v>377.33686999999998</v>
      </c>
      <c r="F328" s="103">
        <v>8473521</v>
      </c>
      <c r="G328" s="102">
        <v>1664.58339</v>
      </c>
      <c r="H328" s="104">
        <v>16482305</v>
      </c>
    </row>
    <row r="329" spans="1:14" s="19" customFormat="1" ht="78.75" x14ac:dyDescent="0.25">
      <c r="A329" s="119" t="s">
        <v>1141</v>
      </c>
      <c r="B329" s="4" t="s">
        <v>1118</v>
      </c>
      <c r="C329" s="120" t="s">
        <v>1140</v>
      </c>
      <c r="D329" s="8" t="s">
        <v>509</v>
      </c>
      <c r="E329" s="14">
        <v>0</v>
      </c>
      <c r="F329" s="12">
        <v>0</v>
      </c>
      <c r="G329" s="14">
        <v>94.128</v>
      </c>
      <c r="H329" s="22">
        <v>1379842</v>
      </c>
    </row>
    <row r="330" spans="1:14" s="19" customFormat="1" ht="123.75" x14ac:dyDescent="0.25">
      <c r="A330" s="100" t="s">
        <v>646</v>
      </c>
      <c r="B330" s="100" t="s">
        <v>647</v>
      </c>
      <c r="C330" s="105" t="s">
        <v>652</v>
      </c>
      <c r="D330" s="106" t="s">
        <v>509</v>
      </c>
      <c r="E330" s="102">
        <v>50.030680000000004</v>
      </c>
      <c r="F330" s="103">
        <v>857444</v>
      </c>
      <c r="G330" s="102">
        <v>640.16</v>
      </c>
      <c r="H330" s="104">
        <v>5766324</v>
      </c>
    </row>
    <row r="331" spans="1:14" s="19" customFormat="1" ht="33.75" x14ac:dyDescent="0.25">
      <c r="A331" s="4" t="s">
        <v>648</v>
      </c>
      <c r="B331" s="4" t="s">
        <v>649</v>
      </c>
      <c r="C331" s="11" t="s">
        <v>653</v>
      </c>
      <c r="D331" s="8" t="s">
        <v>509</v>
      </c>
      <c r="E331" s="14">
        <v>2306.8313000000003</v>
      </c>
      <c r="F331" s="12">
        <v>13578777</v>
      </c>
      <c r="G331" s="14">
        <v>19321.23128</v>
      </c>
      <c r="H331" s="22">
        <v>113370772</v>
      </c>
    </row>
    <row r="332" spans="1:14" s="19" customFormat="1" ht="33.75" x14ac:dyDescent="0.25">
      <c r="A332" s="100" t="s">
        <v>650</v>
      </c>
      <c r="B332" s="100" t="s">
        <v>651</v>
      </c>
      <c r="C332" s="105" t="s">
        <v>654</v>
      </c>
      <c r="D332" s="106" t="s">
        <v>509</v>
      </c>
      <c r="E332" s="102">
        <v>195.00699</v>
      </c>
      <c r="F332" s="103">
        <v>5716735</v>
      </c>
      <c r="G332" s="102">
        <v>1419.2856999999999</v>
      </c>
      <c r="H332" s="104">
        <v>16952965</v>
      </c>
    </row>
    <row r="333" spans="1:14" s="19" customFormat="1" x14ac:dyDescent="0.25">
      <c r="A333" s="4"/>
      <c r="B333" s="4"/>
      <c r="C333" s="41" t="s">
        <v>147</v>
      </c>
      <c r="D333" s="41"/>
      <c r="E333" s="42">
        <f>SUM(E322:E332)</f>
        <v>3873.5750600000001</v>
      </c>
      <c r="F333" s="43">
        <f>SUM(F322:F332)</f>
        <v>38689895</v>
      </c>
      <c r="G333" s="42">
        <f>SUM(G322:G332)</f>
        <v>25103.670890000001</v>
      </c>
      <c r="H333" s="43">
        <f>SUM(H322:H332)</f>
        <v>171674977</v>
      </c>
      <c r="K333" s="146"/>
      <c r="L333" s="146"/>
      <c r="M333" s="146"/>
      <c r="N333" s="146"/>
    </row>
    <row r="334" spans="1:14" s="19" customFormat="1" x14ac:dyDescent="0.25">
      <c r="A334" s="17"/>
      <c r="B334" s="50"/>
      <c r="C334" s="51"/>
      <c r="D334" s="51"/>
      <c r="E334" s="52"/>
      <c r="F334" s="53"/>
      <c r="G334" s="54"/>
      <c r="H334" s="48"/>
    </row>
    <row r="335" spans="1:14" s="19" customFormat="1" x14ac:dyDescent="0.25">
      <c r="A335" s="17"/>
      <c r="B335" s="4"/>
      <c r="C335" s="49" t="s">
        <v>118</v>
      </c>
      <c r="D335" s="49"/>
      <c r="E335" s="14"/>
      <c r="F335" s="12"/>
      <c r="G335" s="14"/>
      <c r="H335" s="12"/>
    </row>
    <row r="336" spans="1:14" s="19" customFormat="1" ht="22.5" x14ac:dyDescent="0.25">
      <c r="A336" s="100" t="s">
        <v>441</v>
      </c>
      <c r="B336" s="100" t="s">
        <v>41</v>
      </c>
      <c r="C336" s="105" t="s">
        <v>442</v>
      </c>
      <c r="D336" s="106" t="s">
        <v>509</v>
      </c>
      <c r="E336" s="102">
        <v>62.482830000000007</v>
      </c>
      <c r="F336" s="103">
        <v>857098</v>
      </c>
      <c r="G336" s="102">
        <v>1589.528</v>
      </c>
      <c r="H336" s="104">
        <v>25968246</v>
      </c>
    </row>
    <row r="337" spans="1:14" s="19" customFormat="1" x14ac:dyDescent="0.25">
      <c r="A337" s="4" t="s">
        <v>443</v>
      </c>
      <c r="B337" s="4" t="s">
        <v>225</v>
      </c>
      <c r="C337" s="11" t="s">
        <v>444</v>
      </c>
      <c r="D337" s="8" t="s">
        <v>509</v>
      </c>
      <c r="E337" s="14">
        <v>0.1</v>
      </c>
      <c r="F337" s="12">
        <v>5128</v>
      </c>
      <c r="G337" s="23">
        <v>1.2787999999999999</v>
      </c>
      <c r="H337" s="22">
        <v>31363</v>
      </c>
    </row>
    <row r="338" spans="1:14" s="19" customFormat="1" ht="22.5" x14ac:dyDescent="0.25">
      <c r="A338" s="100" t="s">
        <v>445</v>
      </c>
      <c r="B338" s="100" t="s">
        <v>226</v>
      </c>
      <c r="C338" s="105" t="s">
        <v>446</v>
      </c>
      <c r="D338" s="106" t="s">
        <v>509</v>
      </c>
      <c r="E338" s="102">
        <v>2.1880000000000002</v>
      </c>
      <c r="F338" s="103">
        <v>162864</v>
      </c>
      <c r="G338" s="111">
        <v>59.025320000000001</v>
      </c>
      <c r="H338" s="104">
        <v>1020503</v>
      </c>
    </row>
    <row r="339" spans="1:14" s="19" customFormat="1" x14ac:dyDescent="0.25">
      <c r="A339" s="4"/>
      <c r="B339" s="4"/>
      <c r="C339" s="41" t="s">
        <v>147</v>
      </c>
      <c r="D339" s="41"/>
      <c r="E339" s="42">
        <f>SUM(E336:E338)</f>
        <v>64.770830000000004</v>
      </c>
      <c r="F339" s="43">
        <f>SUM(F336:F338)</f>
        <v>1025090</v>
      </c>
      <c r="G339" s="42">
        <f>SUM(G336:G338)</f>
        <v>1649.83212</v>
      </c>
      <c r="H339" s="43">
        <f>SUM(H336:H338)</f>
        <v>27020112</v>
      </c>
      <c r="K339" s="146"/>
      <c r="L339" s="146"/>
      <c r="M339" s="146"/>
      <c r="N339" s="146"/>
    </row>
    <row r="340" spans="1:14" s="19" customFormat="1" x14ac:dyDescent="0.25">
      <c r="A340" s="17"/>
      <c r="B340" s="50"/>
      <c r="C340" s="51"/>
      <c r="D340" s="51"/>
      <c r="E340" s="52"/>
      <c r="F340" s="53"/>
      <c r="G340" s="54"/>
      <c r="H340" s="48"/>
    </row>
    <row r="341" spans="1:14" s="19" customFormat="1" x14ac:dyDescent="0.25">
      <c r="A341" s="4"/>
      <c r="B341" s="4"/>
      <c r="C341" s="49" t="s">
        <v>505</v>
      </c>
      <c r="D341" s="49"/>
      <c r="E341" s="14"/>
      <c r="F341" s="12"/>
      <c r="G341" s="14"/>
      <c r="H341" s="22"/>
    </row>
    <row r="342" spans="1:14" s="19" customFormat="1" x14ac:dyDescent="0.25">
      <c r="A342" s="4" t="s">
        <v>655</v>
      </c>
      <c r="B342" s="4" t="s">
        <v>656</v>
      </c>
      <c r="C342" s="11" t="s">
        <v>661</v>
      </c>
      <c r="D342" s="8" t="s">
        <v>509</v>
      </c>
      <c r="E342" s="14">
        <v>0</v>
      </c>
      <c r="F342" s="12">
        <v>0</v>
      </c>
      <c r="G342" s="14">
        <v>11.985999999999999</v>
      </c>
      <c r="H342" s="22">
        <v>376948</v>
      </c>
    </row>
    <row r="343" spans="1:14" s="19" customFormat="1" x14ac:dyDescent="0.25">
      <c r="A343" s="100" t="s">
        <v>657</v>
      </c>
      <c r="B343" s="100" t="s">
        <v>658</v>
      </c>
      <c r="C343" s="105" t="s">
        <v>662</v>
      </c>
      <c r="D343" s="106" t="s">
        <v>509</v>
      </c>
      <c r="E343" s="102">
        <v>80.250389999999996</v>
      </c>
      <c r="F343" s="103">
        <v>5543459</v>
      </c>
      <c r="G343" s="102">
        <v>93.35812</v>
      </c>
      <c r="H343" s="104">
        <v>9375241</v>
      </c>
    </row>
    <row r="344" spans="1:14" s="19" customFormat="1" x14ac:dyDescent="0.25">
      <c r="A344" s="4" t="s">
        <v>1143</v>
      </c>
      <c r="B344" s="4" t="s">
        <v>1119</v>
      </c>
      <c r="C344" s="11" t="s">
        <v>1142</v>
      </c>
      <c r="D344" s="8" t="s">
        <v>509</v>
      </c>
      <c r="E344" s="14">
        <v>0</v>
      </c>
      <c r="F344" s="12">
        <v>0</v>
      </c>
      <c r="G344" s="14">
        <v>1.2073</v>
      </c>
      <c r="H344" s="22">
        <v>102657</v>
      </c>
    </row>
    <row r="345" spans="1:14" s="19" customFormat="1" x14ac:dyDescent="0.25">
      <c r="A345" s="100" t="s">
        <v>659</v>
      </c>
      <c r="B345" s="100" t="s">
        <v>660</v>
      </c>
      <c r="C345" s="105" t="s">
        <v>663</v>
      </c>
      <c r="D345" s="106" t="s">
        <v>509</v>
      </c>
      <c r="E345" s="102">
        <v>0</v>
      </c>
      <c r="F345" s="103">
        <v>0</v>
      </c>
      <c r="G345" s="102">
        <v>10.751239999999999</v>
      </c>
      <c r="H345" s="104">
        <v>728066</v>
      </c>
    </row>
    <row r="346" spans="1:14" s="19" customFormat="1" x14ac:dyDescent="0.25">
      <c r="A346" s="192" t="s">
        <v>664</v>
      </c>
      <c r="B346" s="192" t="s">
        <v>665</v>
      </c>
      <c r="C346" s="11" t="s">
        <v>666</v>
      </c>
      <c r="D346" s="8" t="s">
        <v>509</v>
      </c>
      <c r="E346" s="14">
        <v>95.710439999999991</v>
      </c>
      <c r="F346" s="12">
        <v>1637738</v>
      </c>
      <c r="G346" s="14">
        <v>21.755000000000003</v>
      </c>
      <c r="H346" s="199">
        <v>1078977</v>
      </c>
    </row>
    <row r="347" spans="1:14" s="19" customFormat="1" x14ac:dyDescent="0.25">
      <c r="A347" s="4"/>
      <c r="B347" s="4"/>
      <c r="C347" s="41" t="s">
        <v>147</v>
      </c>
      <c r="D347" s="41"/>
      <c r="E347" s="42">
        <f>SUM(E342:E346)</f>
        <v>175.96082999999999</v>
      </c>
      <c r="F347" s="43">
        <f>SUM(F342:F346)</f>
        <v>7181197</v>
      </c>
      <c r="G347" s="42">
        <f>SUM(G342:G346)</f>
        <v>139.05766</v>
      </c>
      <c r="H347" s="43">
        <f>SUM(H342:H346)</f>
        <v>11661889</v>
      </c>
      <c r="I347" s="48"/>
    </row>
    <row r="348" spans="1:14" s="19" customFormat="1" x14ac:dyDescent="0.25">
      <c r="A348" s="17"/>
      <c r="B348" s="50"/>
      <c r="C348" s="51"/>
      <c r="D348" s="51"/>
      <c r="E348" s="52"/>
      <c r="F348" s="53"/>
      <c r="G348" s="54"/>
      <c r="H348" s="170" t="s">
        <v>1051</v>
      </c>
    </row>
    <row r="349" spans="1:14" s="19" customFormat="1" x14ac:dyDescent="0.25">
      <c r="A349" s="17"/>
      <c r="B349" s="50"/>
      <c r="C349" s="51"/>
      <c r="D349" s="51"/>
      <c r="E349" s="52"/>
      <c r="F349" s="53"/>
      <c r="G349" s="54"/>
      <c r="H349" s="45"/>
    </row>
    <row r="350" spans="1:14" s="19" customFormat="1" x14ac:dyDescent="0.25">
      <c r="A350" s="220" t="s">
        <v>0</v>
      </c>
      <c r="B350" s="220"/>
      <c r="C350" s="220"/>
      <c r="D350" s="220"/>
      <c r="E350" s="220"/>
      <c r="F350" s="220"/>
      <c r="G350" s="220"/>
      <c r="H350" s="220"/>
    </row>
    <row r="351" spans="1:14" s="19" customFormat="1" x14ac:dyDescent="0.25">
      <c r="A351" s="220" t="s">
        <v>1107</v>
      </c>
      <c r="B351" s="220"/>
      <c r="C351" s="220"/>
      <c r="D351" s="220"/>
      <c r="E351" s="220"/>
      <c r="F351" s="220"/>
      <c r="G351" s="220"/>
      <c r="H351" s="220"/>
    </row>
    <row r="352" spans="1:14" s="19" customFormat="1" x14ac:dyDescent="0.25">
      <c r="A352" s="221" t="s">
        <v>1108</v>
      </c>
      <c r="B352" s="221"/>
      <c r="C352" s="221"/>
      <c r="D352" s="221"/>
      <c r="E352" s="221"/>
      <c r="F352" s="221"/>
      <c r="G352" s="221"/>
      <c r="H352" s="221"/>
    </row>
    <row r="353" spans="1:9" s="19" customFormat="1" x14ac:dyDescent="0.25">
      <c r="A353" s="220" t="s">
        <v>1049</v>
      </c>
      <c r="B353" s="220"/>
      <c r="C353" s="220"/>
      <c r="D353" s="220"/>
      <c r="E353" s="220"/>
      <c r="F353" s="220"/>
      <c r="G353" s="220"/>
      <c r="H353" s="220"/>
    </row>
    <row r="354" spans="1:9" s="19" customFormat="1" ht="12" customHeight="1" x14ac:dyDescent="0.25">
      <c r="A354" s="201"/>
      <c r="B354" s="201"/>
      <c r="C354" s="201"/>
      <c r="D354" s="201"/>
      <c r="E354" s="55"/>
      <c r="F354" s="56"/>
      <c r="G354" s="55"/>
      <c r="H354" s="56"/>
    </row>
    <row r="355" spans="1:9" s="19" customFormat="1" x14ac:dyDescent="0.25">
      <c r="A355" s="222" t="s">
        <v>69</v>
      </c>
      <c r="B355" s="222"/>
      <c r="C355" s="223" t="s">
        <v>136</v>
      </c>
      <c r="D355" s="202"/>
      <c r="E355" s="223" t="s">
        <v>146</v>
      </c>
      <c r="F355" s="223"/>
      <c r="G355" s="223" t="s">
        <v>68</v>
      </c>
      <c r="H355" s="223"/>
    </row>
    <row r="356" spans="1:9" s="19" customFormat="1" x14ac:dyDescent="0.25">
      <c r="A356" s="227" t="s">
        <v>70</v>
      </c>
      <c r="B356" s="228"/>
      <c r="C356" s="224"/>
      <c r="D356" s="203"/>
      <c r="E356" s="226"/>
      <c r="F356" s="226"/>
      <c r="G356" s="226"/>
      <c r="H356" s="226"/>
    </row>
    <row r="357" spans="1:9" s="19" customFormat="1" ht="22.5" x14ac:dyDescent="0.25">
      <c r="A357" s="57" t="s">
        <v>71</v>
      </c>
      <c r="B357" s="58" t="s">
        <v>72</v>
      </c>
      <c r="C357" s="225"/>
      <c r="D357" s="76"/>
      <c r="E357" s="59" t="s">
        <v>137</v>
      </c>
      <c r="F357" s="59" t="s">
        <v>1047</v>
      </c>
      <c r="G357" s="59" t="s">
        <v>137</v>
      </c>
      <c r="H357" s="59" t="s">
        <v>1047</v>
      </c>
    </row>
    <row r="358" spans="1:9" s="19" customFormat="1" ht="10.5" customHeight="1" x14ac:dyDescent="0.25">
      <c r="A358" s="10"/>
      <c r="B358" s="4"/>
      <c r="C358" s="65"/>
      <c r="D358" s="65"/>
      <c r="E358" s="14"/>
      <c r="F358" s="12"/>
      <c r="G358" s="14"/>
      <c r="H358" s="12"/>
    </row>
    <row r="359" spans="1:9" s="19" customFormat="1" ht="15" customHeight="1" x14ac:dyDescent="0.25">
      <c r="A359" s="17"/>
      <c r="B359" s="4"/>
      <c r="C359" s="44" t="s">
        <v>93</v>
      </c>
      <c r="D359" s="44"/>
      <c r="E359" s="14"/>
      <c r="F359" s="12"/>
      <c r="G359" s="14"/>
      <c r="H359" s="12"/>
    </row>
    <row r="360" spans="1:9" s="19" customFormat="1" ht="22.5" x14ac:dyDescent="0.25">
      <c r="A360" s="100" t="s">
        <v>447</v>
      </c>
      <c r="B360" s="100" t="s">
        <v>42</v>
      </c>
      <c r="C360" s="105" t="s">
        <v>448</v>
      </c>
      <c r="D360" s="106" t="s">
        <v>509</v>
      </c>
      <c r="E360" s="112">
        <v>20.994419999999998</v>
      </c>
      <c r="F360" s="113">
        <v>2075169</v>
      </c>
      <c r="G360" s="102">
        <v>37.85736</v>
      </c>
      <c r="H360" s="104">
        <v>777005</v>
      </c>
    </row>
    <row r="361" spans="1:9" s="162" customFormat="1" ht="71.25" customHeight="1" x14ac:dyDescent="0.25">
      <c r="A361" s="119" t="s">
        <v>1160</v>
      </c>
      <c r="B361" s="119" t="s">
        <v>1120</v>
      </c>
      <c r="C361" s="120" t="s">
        <v>1159</v>
      </c>
      <c r="D361" s="121" t="s">
        <v>509</v>
      </c>
      <c r="E361" s="126">
        <v>0</v>
      </c>
      <c r="F361" s="127">
        <v>0</v>
      </c>
      <c r="G361" s="122">
        <v>0.1</v>
      </c>
      <c r="H361" s="125">
        <v>4313</v>
      </c>
      <c r="I361" s="19"/>
    </row>
    <row r="362" spans="1:9" s="19" customFormat="1" x14ac:dyDescent="0.25">
      <c r="A362" s="4" t="s">
        <v>449</v>
      </c>
      <c r="B362" s="100" t="s">
        <v>43</v>
      </c>
      <c r="C362" s="101" t="s">
        <v>117</v>
      </c>
      <c r="D362" s="106" t="s">
        <v>509</v>
      </c>
      <c r="E362" s="112">
        <v>0</v>
      </c>
      <c r="F362" s="113">
        <v>0</v>
      </c>
      <c r="G362" s="102">
        <v>25.057570000000002</v>
      </c>
      <c r="H362" s="104">
        <v>161665</v>
      </c>
    </row>
    <row r="363" spans="1:9" s="19" customFormat="1" x14ac:dyDescent="0.25">
      <c r="A363" s="4"/>
      <c r="B363" s="4"/>
      <c r="C363" s="41" t="s">
        <v>144</v>
      </c>
      <c r="D363" s="41"/>
      <c r="E363" s="42">
        <f>SUM(E360:E362)</f>
        <v>20.994419999999998</v>
      </c>
      <c r="F363" s="43">
        <f>SUM(F360:F362)</f>
        <v>2075169</v>
      </c>
      <c r="G363" s="15">
        <f>SUM(G360:G362)</f>
        <v>63.014930000000007</v>
      </c>
      <c r="H363" s="16">
        <f>SUM(H360:H362)</f>
        <v>942983</v>
      </c>
    </row>
    <row r="364" spans="1:9" s="19" customFormat="1" ht="9.75" customHeight="1" x14ac:dyDescent="0.25">
      <c r="E364" s="92"/>
      <c r="F364" s="92"/>
      <c r="G364" s="92"/>
      <c r="H364" s="92"/>
    </row>
    <row r="365" spans="1:9" s="19" customFormat="1" x14ac:dyDescent="0.25">
      <c r="A365" s="4"/>
      <c r="B365" s="4"/>
      <c r="C365" s="49" t="s">
        <v>120</v>
      </c>
      <c r="D365" s="49"/>
      <c r="E365" s="14"/>
      <c r="F365" s="12"/>
      <c r="G365" s="14"/>
      <c r="H365" s="12"/>
    </row>
    <row r="366" spans="1:9" s="19" customFormat="1" x14ac:dyDescent="0.25">
      <c r="A366" s="100" t="s">
        <v>450</v>
      </c>
      <c r="B366" s="100" t="s">
        <v>227</v>
      </c>
      <c r="C366" s="105" t="s">
        <v>451</v>
      </c>
      <c r="D366" s="106" t="s">
        <v>509</v>
      </c>
      <c r="E366" s="102">
        <v>13.3</v>
      </c>
      <c r="F366" s="103">
        <v>39900</v>
      </c>
      <c r="G366" s="112">
        <v>766.06479999999988</v>
      </c>
      <c r="H366" s="113">
        <v>9288806</v>
      </c>
    </row>
    <row r="367" spans="1:9" s="19" customFormat="1" x14ac:dyDescent="0.25">
      <c r="A367" s="4" t="s">
        <v>667</v>
      </c>
      <c r="B367" s="4" t="s">
        <v>668</v>
      </c>
      <c r="C367" s="11" t="s">
        <v>669</v>
      </c>
      <c r="D367" s="8" t="s">
        <v>509</v>
      </c>
      <c r="E367" s="14">
        <v>1055.0385000000001</v>
      </c>
      <c r="F367" s="12">
        <v>2470934</v>
      </c>
      <c r="G367" s="24">
        <v>185.84139999999999</v>
      </c>
      <c r="H367" s="18">
        <v>2705586</v>
      </c>
    </row>
    <row r="368" spans="1:9" s="19" customFormat="1" x14ac:dyDescent="0.25">
      <c r="A368" s="4"/>
      <c r="B368" s="4"/>
      <c r="C368" s="41" t="s">
        <v>144</v>
      </c>
      <c r="D368" s="41"/>
      <c r="E368" s="42">
        <f>SUM(E366:E367)</f>
        <v>1068.3385000000001</v>
      </c>
      <c r="F368" s="43">
        <f>SUM(F366:F367)</f>
        <v>2510834</v>
      </c>
      <c r="G368" s="42">
        <f>SUM(G366:G367)</f>
        <v>951.9061999999999</v>
      </c>
      <c r="H368" s="43">
        <f>SUM(H366:H367)</f>
        <v>11994392</v>
      </c>
    </row>
    <row r="369" spans="1:8" s="19" customFormat="1" ht="10.5" customHeight="1" x14ac:dyDescent="0.25">
      <c r="E369" s="92"/>
      <c r="F369" s="92"/>
      <c r="G369" s="92"/>
      <c r="H369" s="92"/>
    </row>
    <row r="370" spans="1:8" s="19" customFormat="1" x14ac:dyDescent="0.25">
      <c r="A370" s="4"/>
      <c r="B370" s="4"/>
      <c r="C370" s="74" t="s">
        <v>94</v>
      </c>
      <c r="D370" s="74"/>
      <c r="E370" s="14"/>
      <c r="F370" s="12"/>
      <c r="G370" s="14"/>
      <c r="H370" s="12"/>
    </row>
    <row r="371" spans="1:8" s="19" customFormat="1" x14ac:dyDescent="0.25">
      <c r="A371" s="100" t="s">
        <v>452</v>
      </c>
      <c r="B371" s="100" t="s">
        <v>44</v>
      </c>
      <c r="C371" s="105" t="s">
        <v>453</v>
      </c>
      <c r="D371" s="106" t="s">
        <v>509</v>
      </c>
      <c r="E371" s="102">
        <v>282.39089999999999</v>
      </c>
      <c r="F371" s="103">
        <v>1637921</v>
      </c>
      <c r="G371" s="102">
        <v>303.20880999999997</v>
      </c>
      <c r="H371" s="104">
        <v>4790861</v>
      </c>
    </row>
    <row r="372" spans="1:8" s="19" customFormat="1" x14ac:dyDescent="0.25">
      <c r="A372" s="4"/>
      <c r="B372" s="4"/>
      <c r="C372" s="41" t="s">
        <v>144</v>
      </c>
      <c r="D372" s="41"/>
      <c r="E372" s="42">
        <f>SUM(E371)</f>
        <v>282.39089999999999</v>
      </c>
      <c r="F372" s="42">
        <f t="shared" ref="F372:H372" si="1">SUM(F371)</f>
        <v>1637921</v>
      </c>
      <c r="G372" s="42">
        <f t="shared" si="1"/>
        <v>303.20880999999997</v>
      </c>
      <c r="H372" s="42">
        <f t="shared" si="1"/>
        <v>4790861</v>
      </c>
    </row>
    <row r="373" spans="1:8" s="19" customFormat="1" ht="13.5" customHeight="1" x14ac:dyDescent="0.25">
      <c r="A373" s="4"/>
      <c r="B373" s="4"/>
      <c r="C373" s="73"/>
      <c r="D373" s="73"/>
      <c r="E373" s="62"/>
      <c r="F373" s="62"/>
      <c r="G373" s="62"/>
      <c r="H373" s="62"/>
    </row>
    <row r="374" spans="1:8" s="19" customFormat="1" ht="23.25" thickBot="1" x14ac:dyDescent="0.3">
      <c r="A374" s="4"/>
      <c r="B374" s="4"/>
      <c r="C374" s="44" t="s">
        <v>135</v>
      </c>
      <c r="D374" s="8" t="s">
        <v>509</v>
      </c>
      <c r="E374" s="70">
        <f>E333+E339+E347+E363+E368+E372</f>
        <v>5486.0305400000007</v>
      </c>
      <c r="F374" s="70">
        <f>F333+F339+F347+F363+F368+F372</f>
        <v>53120106</v>
      </c>
      <c r="G374" s="70">
        <f>G333+G339+G347+G363+G368+G372</f>
        <v>28210.690610000001</v>
      </c>
      <c r="H374" s="70">
        <f>H333+H339+H347+H363+H368+H372</f>
        <v>228085214</v>
      </c>
    </row>
    <row r="375" spans="1:8" s="19" customFormat="1" ht="11.25" customHeight="1" thickTop="1" x14ac:dyDescent="0.25">
      <c r="A375" s="4"/>
      <c r="B375" s="4"/>
      <c r="C375" s="44"/>
      <c r="D375" s="44"/>
      <c r="E375" s="164"/>
      <c r="F375" s="68"/>
      <c r="G375" s="164"/>
      <c r="H375" s="84"/>
    </row>
    <row r="376" spans="1:8" s="19" customFormat="1" x14ac:dyDescent="0.25">
      <c r="A376" s="4"/>
      <c r="B376" s="4"/>
      <c r="C376" s="74" t="s">
        <v>95</v>
      </c>
      <c r="D376" s="74"/>
      <c r="E376" s="14"/>
      <c r="F376" s="12"/>
      <c r="G376" s="14"/>
      <c r="H376" s="12"/>
    </row>
    <row r="377" spans="1:8" s="19" customFormat="1" x14ac:dyDescent="0.25">
      <c r="A377" s="100" t="s">
        <v>454</v>
      </c>
      <c r="B377" s="100" t="s">
        <v>228</v>
      </c>
      <c r="C377" s="117" t="s">
        <v>455</v>
      </c>
      <c r="D377" s="106" t="s">
        <v>509</v>
      </c>
      <c r="E377" s="102">
        <v>86.526150000000001</v>
      </c>
      <c r="F377" s="103">
        <v>2139862</v>
      </c>
      <c r="G377" s="102">
        <v>890.51224999999999</v>
      </c>
      <c r="H377" s="103">
        <v>20686121</v>
      </c>
    </row>
    <row r="378" spans="1:8" s="19" customFormat="1" x14ac:dyDescent="0.25">
      <c r="A378" s="4" t="s">
        <v>670</v>
      </c>
      <c r="B378" s="4" t="s">
        <v>671</v>
      </c>
      <c r="C378" s="97" t="s">
        <v>672</v>
      </c>
      <c r="D378" s="8" t="s">
        <v>509</v>
      </c>
      <c r="E378" s="14">
        <v>310.1388</v>
      </c>
      <c r="F378" s="12">
        <v>10204763</v>
      </c>
      <c r="G378" s="14">
        <v>16.475999999999999</v>
      </c>
      <c r="H378" s="12">
        <v>212362</v>
      </c>
    </row>
    <row r="379" spans="1:8" s="19" customFormat="1" x14ac:dyDescent="0.25">
      <c r="A379" s="100" t="s">
        <v>849</v>
      </c>
      <c r="B379" s="100" t="s">
        <v>1037</v>
      </c>
      <c r="C379" s="118" t="s">
        <v>1038</v>
      </c>
      <c r="D379" s="106" t="s">
        <v>509</v>
      </c>
      <c r="E379" s="102">
        <v>5502.3021499999995</v>
      </c>
      <c r="F379" s="103">
        <v>216661641</v>
      </c>
      <c r="G379" s="102">
        <v>351.22941000000003</v>
      </c>
      <c r="H379" s="104">
        <v>7168587</v>
      </c>
    </row>
    <row r="380" spans="1:8" s="19" customFormat="1" ht="22.5" x14ac:dyDescent="0.25">
      <c r="A380" s="4" t="s">
        <v>673</v>
      </c>
      <c r="B380" s="4" t="s">
        <v>674</v>
      </c>
      <c r="C380" s="98" t="s">
        <v>675</v>
      </c>
      <c r="D380" s="8" t="s">
        <v>509</v>
      </c>
      <c r="E380" s="14">
        <v>357.05500000000001</v>
      </c>
      <c r="F380" s="12">
        <v>7415553</v>
      </c>
      <c r="G380" s="14">
        <v>1161.7723999999998</v>
      </c>
      <c r="H380" s="12">
        <v>24496538</v>
      </c>
    </row>
    <row r="381" spans="1:8" s="19" customFormat="1" ht="22.5" x14ac:dyDescent="0.25">
      <c r="A381" s="100" t="s">
        <v>676</v>
      </c>
      <c r="B381" s="100" t="s">
        <v>677</v>
      </c>
      <c r="C381" s="118" t="s">
        <v>678</v>
      </c>
      <c r="D381" s="106" t="s">
        <v>509</v>
      </c>
      <c r="E381" s="102">
        <v>158.53719999999998</v>
      </c>
      <c r="F381" s="103">
        <v>5910550</v>
      </c>
      <c r="G381" s="102">
        <v>1195.4548</v>
      </c>
      <c r="H381" s="103">
        <v>22347509</v>
      </c>
    </row>
    <row r="382" spans="1:8" s="19" customFormat="1" x14ac:dyDescent="0.25">
      <c r="A382" s="4" t="s">
        <v>679</v>
      </c>
      <c r="B382" s="4" t="s">
        <v>680</v>
      </c>
      <c r="C382" s="98" t="s">
        <v>681</v>
      </c>
      <c r="D382" s="8" t="s">
        <v>509</v>
      </c>
      <c r="E382" s="14">
        <v>9302.6377000000011</v>
      </c>
      <c r="F382" s="12">
        <v>251579029</v>
      </c>
      <c r="G382" s="14">
        <v>7440.1861999999974</v>
      </c>
      <c r="H382" s="12">
        <v>148153183</v>
      </c>
    </row>
    <row r="383" spans="1:8" s="19" customFormat="1" x14ac:dyDescent="0.25">
      <c r="A383" s="100" t="s">
        <v>544</v>
      </c>
      <c r="B383" s="100" t="s">
        <v>229</v>
      </c>
      <c r="C383" s="117" t="s">
        <v>456</v>
      </c>
      <c r="D383" s="106" t="s">
        <v>509</v>
      </c>
      <c r="E383" s="102">
        <v>1.1700000000000002</v>
      </c>
      <c r="F383" s="103">
        <v>56383</v>
      </c>
      <c r="G383" s="102">
        <v>127.05800000000001</v>
      </c>
      <c r="H383" s="103">
        <v>3798369</v>
      </c>
    </row>
    <row r="384" spans="1:8" s="19" customFormat="1" ht="38.25" customHeight="1" x14ac:dyDescent="0.25">
      <c r="A384" s="4" t="s">
        <v>457</v>
      </c>
      <c r="B384" s="4" t="s">
        <v>230</v>
      </c>
      <c r="C384" s="98" t="s">
        <v>506</v>
      </c>
      <c r="D384" s="8" t="s">
        <v>509</v>
      </c>
      <c r="E384" s="14">
        <v>16550.742469999997</v>
      </c>
      <c r="F384" s="12">
        <v>474415188</v>
      </c>
      <c r="G384" s="14">
        <v>9890.5078799999974</v>
      </c>
      <c r="H384" s="12">
        <v>195526301</v>
      </c>
    </row>
    <row r="385" spans="1:8" s="19" customFormat="1" ht="13.15" customHeight="1" x14ac:dyDescent="0.25">
      <c r="A385" s="100" t="s">
        <v>682</v>
      </c>
      <c r="B385" s="100" t="s">
        <v>683</v>
      </c>
      <c r="C385" s="101" t="s">
        <v>684</v>
      </c>
      <c r="D385" s="106" t="s">
        <v>509</v>
      </c>
      <c r="E385" s="102">
        <v>163.26186000000001</v>
      </c>
      <c r="F385" s="103">
        <v>7094407</v>
      </c>
      <c r="G385" s="102">
        <v>131.98949999999996</v>
      </c>
      <c r="H385" s="104">
        <v>2401945</v>
      </c>
    </row>
    <row r="386" spans="1:8" s="19" customFormat="1" x14ac:dyDescent="0.25">
      <c r="A386" s="4" t="s">
        <v>685</v>
      </c>
      <c r="B386" s="4" t="s">
        <v>686</v>
      </c>
      <c r="C386" s="13" t="s">
        <v>687</v>
      </c>
      <c r="D386" s="8" t="s">
        <v>509</v>
      </c>
      <c r="E386" s="14">
        <v>212.72175999999999</v>
      </c>
      <c r="F386" s="12">
        <v>10351962</v>
      </c>
      <c r="G386" s="14">
        <v>113.40619</v>
      </c>
      <c r="H386" s="22">
        <v>4791576</v>
      </c>
    </row>
    <row r="387" spans="1:8" s="19" customFormat="1" x14ac:dyDescent="0.25">
      <c r="A387" s="100" t="s">
        <v>458</v>
      </c>
      <c r="B387" s="100" t="s">
        <v>231</v>
      </c>
      <c r="C387" s="101" t="s">
        <v>459</v>
      </c>
      <c r="D387" s="106" t="s">
        <v>509</v>
      </c>
      <c r="E387" s="102">
        <v>18.2682</v>
      </c>
      <c r="F387" s="103">
        <v>925837</v>
      </c>
      <c r="G387" s="102">
        <v>376.31342999999998</v>
      </c>
      <c r="H387" s="104">
        <v>7287602</v>
      </c>
    </row>
    <row r="388" spans="1:8" s="19" customFormat="1" x14ac:dyDescent="0.25">
      <c r="A388" s="4" t="s">
        <v>460</v>
      </c>
      <c r="B388" s="4" t="s">
        <v>232</v>
      </c>
      <c r="C388" s="13" t="s">
        <v>946</v>
      </c>
      <c r="D388" s="8" t="s">
        <v>509</v>
      </c>
      <c r="E388" s="14">
        <v>739.60453000000007</v>
      </c>
      <c r="F388" s="12">
        <v>20768206</v>
      </c>
      <c r="G388" s="14">
        <v>3730.4025300000003</v>
      </c>
      <c r="H388" s="22">
        <v>44022276</v>
      </c>
    </row>
    <row r="389" spans="1:8" s="19" customFormat="1" ht="22.5" x14ac:dyDescent="0.25">
      <c r="A389" s="4" t="s">
        <v>461</v>
      </c>
      <c r="B389" s="100" t="s">
        <v>45</v>
      </c>
      <c r="C389" s="105" t="s">
        <v>947</v>
      </c>
      <c r="D389" s="106" t="s">
        <v>509</v>
      </c>
      <c r="E389" s="102">
        <v>442.44706000000002</v>
      </c>
      <c r="F389" s="103">
        <v>15912827</v>
      </c>
      <c r="G389" s="102">
        <v>607.95760000000007</v>
      </c>
      <c r="H389" s="104">
        <v>10818299</v>
      </c>
    </row>
    <row r="390" spans="1:8" s="19" customFormat="1" x14ac:dyDescent="0.25">
      <c r="A390" s="4"/>
      <c r="B390" s="4"/>
      <c r="C390" s="41" t="s">
        <v>144</v>
      </c>
      <c r="D390" s="41"/>
      <c r="E390" s="42">
        <f>SUM(E377:E389)</f>
        <v>33845.412879999989</v>
      </c>
      <c r="F390" s="43">
        <f>SUM(F377:F389)</f>
        <v>1023436208</v>
      </c>
      <c r="G390" s="42">
        <f>SUM(G377:G389)</f>
        <v>26033.266189999995</v>
      </c>
      <c r="H390" s="43">
        <f>SUM(H377:H389)</f>
        <v>491710668</v>
      </c>
    </row>
    <row r="391" spans="1:8" s="19" customFormat="1" x14ac:dyDescent="0.25">
      <c r="A391" s="17"/>
      <c r="B391" s="50"/>
      <c r="C391" s="51"/>
      <c r="D391" s="51"/>
      <c r="E391" s="52"/>
      <c r="F391" s="53"/>
      <c r="G391" s="54"/>
      <c r="H391" s="48"/>
    </row>
    <row r="392" spans="1:8" s="19" customFormat="1" x14ac:dyDescent="0.25">
      <c r="A392" s="17"/>
      <c r="B392" s="4"/>
      <c r="C392" s="74" t="s">
        <v>96</v>
      </c>
      <c r="D392" s="74"/>
      <c r="E392" s="14"/>
      <c r="F392" s="12"/>
      <c r="G392" s="14"/>
      <c r="H392" s="12"/>
    </row>
    <row r="393" spans="1:8" s="19" customFormat="1" x14ac:dyDescent="0.25">
      <c r="A393" s="100" t="s">
        <v>688</v>
      </c>
      <c r="B393" s="100" t="s">
        <v>689</v>
      </c>
      <c r="C393" s="105" t="s">
        <v>948</v>
      </c>
      <c r="D393" s="106" t="s">
        <v>509</v>
      </c>
      <c r="E393" s="102">
        <v>8.0126000000000008</v>
      </c>
      <c r="F393" s="103">
        <v>1373440</v>
      </c>
      <c r="G393" s="102">
        <v>4.4987000000000004</v>
      </c>
      <c r="H393" s="104">
        <v>164977</v>
      </c>
    </row>
    <row r="394" spans="1:8" s="19" customFormat="1" ht="12" customHeight="1" x14ac:dyDescent="0.25">
      <c r="A394" s="4" t="s">
        <v>1077</v>
      </c>
      <c r="B394" s="4" t="s">
        <v>1057</v>
      </c>
      <c r="C394" s="11" t="s">
        <v>1076</v>
      </c>
      <c r="D394" s="8" t="s">
        <v>509</v>
      </c>
      <c r="E394" s="14">
        <v>0</v>
      </c>
      <c r="F394" s="12">
        <v>0</v>
      </c>
      <c r="G394" s="14">
        <v>0.3</v>
      </c>
      <c r="H394" s="22">
        <v>7495</v>
      </c>
    </row>
    <row r="395" spans="1:8" s="19" customFormat="1" x14ac:dyDescent="0.25">
      <c r="A395" s="100" t="s">
        <v>690</v>
      </c>
      <c r="B395" s="100" t="s">
        <v>691</v>
      </c>
      <c r="C395" s="105" t="s">
        <v>692</v>
      </c>
      <c r="D395" s="106" t="s">
        <v>509</v>
      </c>
      <c r="E395" s="102">
        <v>886.95100000000002</v>
      </c>
      <c r="F395" s="103">
        <v>18709240</v>
      </c>
      <c r="G395" s="102">
        <v>0</v>
      </c>
      <c r="H395" s="104">
        <v>0</v>
      </c>
    </row>
    <row r="396" spans="1:8" s="19" customFormat="1" ht="22.5" x14ac:dyDescent="0.25">
      <c r="A396" s="4" t="s">
        <v>693</v>
      </c>
      <c r="B396" s="4" t="s">
        <v>694</v>
      </c>
      <c r="C396" s="11" t="s">
        <v>949</v>
      </c>
      <c r="D396" s="8" t="s">
        <v>509</v>
      </c>
      <c r="E396" s="14">
        <v>2.1579999999999999</v>
      </c>
      <c r="F396" s="12">
        <v>68416</v>
      </c>
      <c r="G396" s="23">
        <v>0</v>
      </c>
      <c r="H396" s="22">
        <v>0</v>
      </c>
    </row>
    <row r="397" spans="1:8" s="19" customFormat="1" x14ac:dyDescent="0.25">
      <c r="A397" s="100" t="s">
        <v>695</v>
      </c>
      <c r="B397" s="100" t="s">
        <v>696</v>
      </c>
      <c r="C397" s="101" t="s">
        <v>950</v>
      </c>
      <c r="D397" s="106" t="s">
        <v>509</v>
      </c>
      <c r="E397" s="102">
        <v>31.97739</v>
      </c>
      <c r="F397" s="103">
        <v>2902658</v>
      </c>
      <c r="G397" s="111">
        <v>113.35338</v>
      </c>
      <c r="H397" s="104">
        <v>5860550</v>
      </c>
    </row>
    <row r="398" spans="1:8" s="19" customFormat="1" x14ac:dyDescent="0.25">
      <c r="A398" s="4" t="s">
        <v>697</v>
      </c>
      <c r="B398" s="4" t="s">
        <v>698</v>
      </c>
      <c r="C398" s="13" t="s">
        <v>951</v>
      </c>
      <c r="D398" s="8" t="s">
        <v>509</v>
      </c>
      <c r="E398" s="14">
        <v>2.1757</v>
      </c>
      <c r="F398" s="12">
        <v>59526</v>
      </c>
      <c r="G398" s="23">
        <v>0</v>
      </c>
      <c r="H398" s="22">
        <v>0</v>
      </c>
    </row>
    <row r="399" spans="1:8" s="19" customFormat="1" x14ac:dyDescent="0.25">
      <c r="A399" s="100" t="s">
        <v>699</v>
      </c>
      <c r="B399" s="100" t="s">
        <v>700</v>
      </c>
      <c r="C399" s="101" t="s">
        <v>952</v>
      </c>
      <c r="D399" s="106" t="s">
        <v>509</v>
      </c>
      <c r="E399" s="102">
        <v>47.98</v>
      </c>
      <c r="F399" s="103">
        <v>1229188</v>
      </c>
      <c r="G399" s="111">
        <v>17.446000000000002</v>
      </c>
      <c r="H399" s="104">
        <v>330199</v>
      </c>
    </row>
    <row r="400" spans="1:8" s="19" customFormat="1" x14ac:dyDescent="0.25">
      <c r="A400" s="4" t="s">
        <v>701</v>
      </c>
      <c r="B400" s="4" t="s">
        <v>702</v>
      </c>
      <c r="C400" s="13" t="s">
        <v>953</v>
      </c>
      <c r="D400" s="8" t="s">
        <v>509</v>
      </c>
      <c r="E400" s="14">
        <v>16.489999999999998</v>
      </c>
      <c r="F400" s="12">
        <v>350730</v>
      </c>
      <c r="G400" s="23">
        <v>0</v>
      </c>
      <c r="H400" s="22">
        <v>0</v>
      </c>
    </row>
    <row r="401" spans="1:8" s="19" customFormat="1" ht="22.5" x14ac:dyDescent="0.25">
      <c r="A401" s="100" t="s">
        <v>703</v>
      </c>
      <c r="B401" s="100" t="s">
        <v>704</v>
      </c>
      <c r="C401" s="105" t="s">
        <v>954</v>
      </c>
      <c r="D401" s="106" t="s">
        <v>509</v>
      </c>
      <c r="E401" s="102">
        <v>0.36560000000000004</v>
      </c>
      <c r="F401" s="103">
        <v>50702</v>
      </c>
      <c r="G401" s="102">
        <v>0</v>
      </c>
      <c r="H401" s="104">
        <v>0</v>
      </c>
    </row>
    <row r="402" spans="1:8" s="19" customFormat="1" x14ac:dyDescent="0.25">
      <c r="A402" s="4" t="s">
        <v>705</v>
      </c>
      <c r="B402" s="4" t="s">
        <v>706</v>
      </c>
      <c r="C402" s="11" t="s">
        <v>955</v>
      </c>
      <c r="D402" s="8" t="s">
        <v>509</v>
      </c>
      <c r="E402" s="14">
        <v>25.874000000000002</v>
      </c>
      <c r="F402" s="12">
        <v>265256</v>
      </c>
      <c r="G402" s="14">
        <v>4.5999999999999996</v>
      </c>
      <c r="H402" s="22">
        <v>398374</v>
      </c>
    </row>
    <row r="403" spans="1:8" s="19" customFormat="1" x14ac:dyDescent="0.25">
      <c r="A403" s="100" t="s">
        <v>707</v>
      </c>
      <c r="B403" s="100" t="s">
        <v>708</v>
      </c>
      <c r="C403" s="105" t="s">
        <v>956</v>
      </c>
      <c r="D403" s="106" t="s">
        <v>509</v>
      </c>
      <c r="E403" s="102">
        <v>12.923999999999999</v>
      </c>
      <c r="F403" s="103">
        <v>87845</v>
      </c>
      <c r="G403" s="102">
        <v>8.9572499999999984</v>
      </c>
      <c r="H403" s="104">
        <v>1066827</v>
      </c>
    </row>
    <row r="404" spans="1:8" s="19" customFormat="1" x14ac:dyDescent="0.25">
      <c r="A404" s="4" t="s">
        <v>1032</v>
      </c>
      <c r="B404" s="193" t="s">
        <v>1020</v>
      </c>
      <c r="C404" s="11" t="s">
        <v>1025</v>
      </c>
      <c r="D404" s="8" t="s">
        <v>509</v>
      </c>
      <c r="E404" s="14">
        <v>9.8160000000000007</v>
      </c>
      <c r="F404" s="12">
        <v>107976</v>
      </c>
      <c r="G404" s="14">
        <v>0</v>
      </c>
      <c r="H404" s="22">
        <v>0</v>
      </c>
    </row>
    <row r="405" spans="1:8" s="19" customFormat="1" x14ac:dyDescent="0.25">
      <c r="A405" s="100" t="s">
        <v>701</v>
      </c>
      <c r="B405" s="182" t="s">
        <v>1121</v>
      </c>
      <c r="C405" s="101" t="s">
        <v>953</v>
      </c>
      <c r="D405" s="106" t="s">
        <v>509</v>
      </c>
      <c r="E405" s="102">
        <v>0</v>
      </c>
      <c r="F405" s="103">
        <v>0</v>
      </c>
      <c r="G405" s="102">
        <v>0.27200000000000002</v>
      </c>
      <c r="H405" s="104">
        <v>32703</v>
      </c>
    </row>
    <row r="406" spans="1:8" s="19" customFormat="1" x14ac:dyDescent="0.25">
      <c r="A406" s="4" t="s">
        <v>709</v>
      </c>
      <c r="B406" s="4" t="s">
        <v>710</v>
      </c>
      <c r="C406" s="11" t="s">
        <v>711</v>
      </c>
      <c r="D406" s="8" t="s">
        <v>509</v>
      </c>
      <c r="E406" s="14">
        <v>5467.6329699999997</v>
      </c>
      <c r="F406" s="12">
        <v>63091506</v>
      </c>
      <c r="G406" s="14">
        <v>1444.5525000000002</v>
      </c>
      <c r="H406" s="22">
        <v>30938565</v>
      </c>
    </row>
    <row r="407" spans="1:8" s="19" customFormat="1" x14ac:dyDescent="0.25">
      <c r="A407" s="100" t="s">
        <v>712</v>
      </c>
      <c r="B407" s="100" t="s">
        <v>713</v>
      </c>
      <c r="C407" s="105" t="s">
        <v>714</v>
      </c>
      <c r="D407" s="106" t="s">
        <v>509</v>
      </c>
      <c r="E407" s="102">
        <v>6.9</v>
      </c>
      <c r="F407" s="103">
        <v>272683</v>
      </c>
      <c r="G407" s="102">
        <v>84.31</v>
      </c>
      <c r="H407" s="104">
        <v>529195</v>
      </c>
    </row>
    <row r="408" spans="1:8" s="19" customFormat="1" x14ac:dyDescent="0.25">
      <c r="A408" s="4" t="s">
        <v>715</v>
      </c>
      <c r="B408" s="4" t="s">
        <v>716</v>
      </c>
      <c r="C408" s="11" t="s">
        <v>717</v>
      </c>
      <c r="D408" s="8" t="s">
        <v>509</v>
      </c>
      <c r="E408" s="14">
        <v>52.585000000000001</v>
      </c>
      <c r="F408" s="12">
        <v>514826</v>
      </c>
      <c r="G408" s="14">
        <v>60.349819999999994</v>
      </c>
      <c r="H408" s="22">
        <v>859026</v>
      </c>
    </row>
    <row r="409" spans="1:8" s="19" customFormat="1" ht="22.5" x14ac:dyDescent="0.25">
      <c r="A409" s="100" t="s">
        <v>718</v>
      </c>
      <c r="B409" s="100" t="s">
        <v>719</v>
      </c>
      <c r="C409" s="105" t="s">
        <v>720</v>
      </c>
      <c r="D409" s="106" t="s">
        <v>509</v>
      </c>
      <c r="E409" s="102">
        <v>510.89816999999999</v>
      </c>
      <c r="F409" s="103">
        <v>3126953</v>
      </c>
      <c r="G409" s="102">
        <v>8729.441499999999</v>
      </c>
      <c r="H409" s="104">
        <v>61487668</v>
      </c>
    </row>
    <row r="410" spans="1:8" s="19" customFormat="1" x14ac:dyDescent="0.25">
      <c r="A410" s="4" t="s">
        <v>721</v>
      </c>
      <c r="B410" s="4" t="s">
        <v>722</v>
      </c>
      <c r="C410" s="11" t="s">
        <v>957</v>
      </c>
      <c r="D410" s="8" t="s">
        <v>509</v>
      </c>
      <c r="E410" s="14">
        <v>801.13990000000001</v>
      </c>
      <c r="F410" s="12">
        <v>22255492</v>
      </c>
      <c r="G410" s="14">
        <v>74.228999999999999</v>
      </c>
      <c r="H410" s="22">
        <v>3445578</v>
      </c>
    </row>
    <row r="411" spans="1:8" s="19" customFormat="1" x14ac:dyDescent="0.25">
      <c r="A411" s="100" t="s">
        <v>723</v>
      </c>
      <c r="B411" s="100" t="s">
        <v>724</v>
      </c>
      <c r="C411" s="105" t="s">
        <v>725</v>
      </c>
      <c r="D411" s="106" t="s">
        <v>509</v>
      </c>
      <c r="E411" s="102">
        <v>49.9</v>
      </c>
      <c r="F411" s="103">
        <v>1310748</v>
      </c>
      <c r="G411" s="102">
        <v>12.123659999999999</v>
      </c>
      <c r="H411" s="104">
        <v>588992</v>
      </c>
    </row>
    <row r="412" spans="1:8" s="19" customFormat="1" x14ac:dyDescent="0.25">
      <c r="A412" s="4" t="s">
        <v>1079</v>
      </c>
      <c r="B412" s="4" t="s">
        <v>1058</v>
      </c>
      <c r="C412" s="11" t="s">
        <v>1078</v>
      </c>
      <c r="D412" s="8" t="s">
        <v>509</v>
      </c>
      <c r="E412" s="14">
        <v>5.4960000000000004</v>
      </c>
      <c r="F412" s="12">
        <v>29616</v>
      </c>
      <c r="G412" s="14">
        <v>1.196</v>
      </c>
      <c r="H412" s="22">
        <v>55596</v>
      </c>
    </row>
    <row r="413" spans="1:8" s="19" customFormat="1" x14ac:dyDescent="0.25">
      <c r="A413" s="100" t="s">
        <v>726</v>
      </c>
      <c r="B413" s="100" t="s">
        <v>727</v>
      </c>
      <c r="C413" s="105" t="s">
        <v>958</v>
      </c>
      <c r="D413" s="106" t="s">
        <v>509</v>
      </c>
      <c r="E413" s="102">
        <v>55.024000000000008</v>
      </c>
      <c r="F413" s="103">
        <v>1391127</v>
      </c>
      <c r="G413" s="102">
        <v>3.71</v>
      </c>
      <c r="H413" s="104">
        <v>194285</v>
      </c>
    </row>
    <row r="414" spans="1:8" s="19" customFormat="1" ht="22.5" x14ac:dyDescent="0.25">
      <c r="A414" s="4" t="s">
        <v>728</v>
      </c>
      <c r="B414" s="4" t="s">
        <v>729</v>
      </c>
      <c r="C414" s="11" t="s">
        <v>730</v>
      </c>
      <c r="D414" s="8" t="s">
        <v>509</v>
      </c>
      <c r="E414" s="14">
        <v>2.32E-3</v>
      </c>
      <c r="F414" s="12">
        <v>10</v>
      </c>
      <c r="G414" s="14">
        <v>0.71699999999999997</v>
      </c>
      <c r="H414" s="22">
        <v>23137</v>
      </c>
    </row>
    <row r="415" spans="1:8" s="19" customFormat="1" ht="22.5" x14ac:dyDescent="0.25">
      <c r="A415" s="100" t="s">
        <v>731</v>
      </c>
      <c r="B415" s="100" t="s">
        <v>732</v>
      </c>
      <c r="C415" s="105" t="s">
        <v>733</v>
      </c>
      <c r="D415" s="106" t="s">
        <v>509</v>
      </c>
      <c r="E415" s="102">
        <v>1941.0130000000001</v>
      </c>
      <c r="F415" s="103">
        <v>13100803</v>
      </c>
      <c r="G415" s="102">
        <v>1632.5152999999998</v>
      </c>
      <c r="H415" s="104">
        <v>25764965</v>
      </c>
    </row>
    <row r="416" spans="1:8" s="19" customFormat="1" x14ac:dyDescent="0.25">
      <c r="A416" s="4" t="s">
        <v>734</v>
      </c>
      <c r="B416" s="4" t="s">
        <v>735</v>
      </c>
      <c r="C416" s="11" t="s">
        <v>462</v>
      </c>
      <c r="D416" s="8" t="s">
        <v>509</v>
      </c>
      <c r="E416" s="14">
        <v>8.86</v>
      </c>
      <c r="F416" s="12">
        <v>305335</v>
      </c>
      <c r="G416" s="14">
        <v>489.73599999999999</v>
      </c>
      <c r="H416" s="22">
        <v>6598577</v>
      </c>
    </row>
    <row r="417" spans="1:8" s="19" customFormat="1" x14ac:dyDescent="0.25">
      <c r="A417" s="100" t="s">
        <v>736</v>
      </c>
      <c r="B417" s="100" t="s">
        <v>737</v>
      </c>
      <c r="C417" s="105" t="s">
        <v>945</v>
      </c>
      <c r="D417" s="106" t="s">
        <v>509</v>
      </c>
      <c r="E417" s="102">
        <v>6115.0099399999999</v>
      </c>
      <c r="F417" s="103">
        <v>13400526</v>
      </c>
      <c r="G417" s="102">
        <v>1155.5140999999999</v>
      </c>
      <c r="H417" s="104">
        <v>16601254</v>
      </c>
    </row>
    <row r="418" spans="1:8" s="19" customFormat="1" x14ac:dyDescent="0.25">
      <c r="A418" s="4" t="s">
        <v>738</v>
      </c>
      <c r="B418" s="4" t="s">
        <v>739</v>
      </c>
      <c r="C418" s="11" t="s">
        <v>959</v>
      </c>
      <c r="D418" s="8" t="s">
        <v>509</v>
      </c>
      <c r="E418" s="14">
        <v>0.35</v>
      </c>
      <c r="F418" s="12">
        <v>10500</v>
      </c>
      <c r="G418" s="14">
        <v>0</v>
      </c>
      <c r="H418" s="22">
        <v>0</v>
      </c>
    </row>
    <row r="419" spans="1:8" s="19" customFormat="1" x14ac:dyDescent="0.25">
      <c r="A419" s="4"/>
      <c r="B419" s="4"/>
      <c r="C419" s="11"/>
      <c r="D419" s="8"/>
      <c r="E419" s="14"/>
      <c r="F419" s="12"/>
      <c r="G419" s="54"/>
      <c r="H419" s="170" t="s">
        <v>1051</v>
      </c>
    </row>
    <row r="420" spans="1:8" s="19" customFormat="1" x14ac:dyDescent="0.25">
      <c r="A420" s="4"/>
      <c r="B420" s="4"/>
      <c r="C420" s="11"/>
      <c r="D420" s="8"/>
      <c r="E420" s="14"/>
      <c r="F420" s="12"/>
      <c r="G420" s="54"/>
      <c r="H420" s="170"/>
    </row>
    <row r="421" spans="1:8" s="19" customFormat="1" x14ac:dyDescent="0.25">
      <c r="A421" s="4"/>
      <c r="B421" s="4"/>
      <c r="C421" s="11"/>
      <c r="D421" s="8"/>
      <c r="E421" s="14"/>
      <c r="F421" s="12"/>
      <c r="G421" s="54"/>
      <c r="H421" s="170"/>
    </row>
    <row r="422" spans="1:8" s="19" customFormat="1" x14ac:dyDescent="0.25">
      <c r="A422" s="4"/>
      <c r="B422" s="4"/>
      <c r="C422" s="11"/>
      <c r="D422" s="8"/>
      <c r="E422" s="14"/>
      <c r="F422" s="12"/>
      <c r="G422" s="54"/>
      <c r="H422" s="170"/>
    </row>
    <row r="423" spans="1:8" s="19" customFormat="1" x14ac:dyDescent="0.25">
      <c r="A423" s="220" t="s">
        <v>0</v>
      </c>
      <c r="B423" s="220"/>
      <c r="C423" s="220"/>
      <c r="D423" s="220"/>
      <c r="E423" s="220"/>
      <c r="F423" s="220"/>
      <c r="G423" s="220"/>
      <c r="H423" s="220"/>
    </row>
    <row r="424" spans="1:8" s="19" customFormat="1" x14ac:dyDescent="0.25">
      <c r="A424" s="220" t="s">
        <v>1107</v>
      </c>
      <c r="B424" s="220"/>
      <c r="C424" s="220"/>
      <c r="D424" s="220"/>
      <c r="E424" s="220"/>
      <c r="F424" s="220"/>
      <c r="G424" s="220"/>
      <c r="H424" s="220"/>
    </row>
    <row r="425" spans="1:8" s="19" customFormat="1" x14ac:dyDescent="0.25">
      <c r="A425" s="221" t="s">
        <v>1108</v>
      </c>
      <c r="B425" s="221"/>
      <c r="C425" s="221"/>
      <c r="D425" s="221"/>
      <c r="E425" s="221"/>
      <c r="F425" s="221"/>
      <c r="G425" s="221"/>
      <c r="H425" s="221"/>
    </row>
    <row r="426" spans="1:8" s="19" customFormat="1" x14ac:dyDescent="0.25">
      <c r="A426" s="220" t="s">
        <v>1046</v>
      </c>
      <c r="B426" s="220"/>
      <c r="C426" s="220"/>
      <c r="D426" s="220"/>
      <c r="E426" s="220"/>
      <c r="F426" s="220"/>
      <c r="G426" s="220"/>
      <c r="H426" s="220"/>
    </row>
    <row r="427" spans="1:8" s="19" customFormat="1" ht="11.25" customHeight="1" x14ac:dyDescent="0.25">
      <c r="A427" s="201"/>
      <c r="B427" s="201"/>
      <c r="C427" s="201"/>
      <c r="D427" s="201"/>
      <c r="E427" s="55"/>
      <c r="F427" s="56"/>
      <c r="G427" s="55"/>
      <c r="H427" s="56"/>
    </row>
    <row r="428" spans="1:8" s="19" customFormat="1" ht="15" customHeight="1" x14ac:dyDescent="0.25">
      <c r="A428" s="222" t="s">
        <v>69</v>
      </c>
      <c r="B428" s="222"/>
      <c r="C428" s="223" t="s">
        <v>136</v>
      </c>
      <c r="D428" s="202"/>
      <c r="E428" s="223" t="s">
        <v>139</v>
      </c>
      <c r="F428" s="223"/>
      <c r="G428" s="223" t="s">
        <v>68</v>
      </c>
      <c r="H428" s="223"/>
    </row>
    <row r="429" spans="1:8" s="19" customFormat="1" x14ac:dyDescent="0.25">
      <c r="A429" s="227" t="s">
        <v>70</v>
      </c>
      <c r="B429" s="228"/>
      <c r="C429" s="224"/>
      <c r="D429" s="203"/>
      <c r="E429" s="226"/>
      <c r="F429" s="226"/>
      <c r="G429" s="226"/>
      <c r="H429" s="226"/>
    </row>
    <row r="430" spans="1:8" s="19" customFormat="1" ht="22.5" x14ac:dyDescent="0.25">
      <c r="A430" s="57" t="s">
        <v>71</v>
      </c>
      <c r="B430" s="58" t="s">
        <v>72</v>
      </c>
      <c r="C430" s="225"/>
      <c r="D430" s="76"/>
      <c r="E430" s="59" t="s">
        <v>137</v>
      </c>
      <c r="F430" s="59" t="s">
        <v>1047</v>
      </c>
      <c r="G430" s="59" t="s">
        <v>137</v>
      </c>
      <c r="H430" s="59" t="s">
        <v>1047</v>
      </c>
    </row>
    <row r="431" spans="1:8" s="19" customFormat="1" ht="11.25" customHeight="1" x14ac:dyDescent="0.25">
      <c r="A431" s="10"/>
      <c r="B431" s="4"/>
      <c r="C431" s="13"/>
      <c r="D431" s="8"/>
      <c r="E431" s="14"/>
      <c r="F431" s="12"/>
      <c r="G431" s="24"/>
      <c r="H431" s="18"/>
    </row>
    <row r="432" spans="1:8" s="19" customFormat="1" ht="11.25" customHeight="1" x14ac:dyDescent="0.25">
      <c r="A432" s="100" t="s">
        <v>740</v>
      </c>
      <c r="B432" s="100" t="s">
        <v>741</v>
      </c>
      <c r="C432" s="101" t="s">
        <v>960</v>
      </c>
      <c r="D432" s="106" t="s">
        <v>509</v>
      </c>
      <c r="E432" s="102">
        <v>1275.4430900000002</v>
      </c>
      <c r="F432" s="103">
        <v>55907287</v>
      </c>
      <c r="G432" s="102">
        <v>1.6120000000000001</v>
      </c>
      <c r="H432" s="104">
        <v>182241</v>
      </c>
    </row>
    <row r="433" spans="1:8" s="19" customFormat="1" ht="23.25" customHeight="1" x14ac:dyDescent="0.25">
      <c r="A433" s="4" t="s">
        <v>742</v>
      </c>
      <c r="B433" s="4" t="s">
        <v>743</v>
      </c>
      <c r="C433" s="98" t="s">
        <v>961</v>
      </c>
      <c r="D433" s="4" t="s">
        <v>509</v>
      </c>
      <c r="E433" s="14">
        <v>261.92087999999995</v>
      </c>
      <c r="F433" s="12">
        <v>9097460</v>
      </c>
      <c r="G433" s="14">
        <v>82.063000000000002</v>
      </c>
      <c r="H433" s="22">
        <v>2480357</v>
      </c>
    </row>
    <row r="434" spans="1:8" s="19" customFormat="1" ht="12.75" customHeight="1" x14ac:dyDescent="0.25">
      <c r="A434" s="100" t="s">
        <v>744</v>
      </c>
      <c r="B434" s="100" t="s">
        <v>745</v>
      </c>
      <c r="C434" s="101" t="s">
        <v>1039</v>
      </c>
      <c r="D434" s="100" t="s">
        <v>509</v>
      </c>
      <c r="E434" s="102">
        <v>20.219000000000001</v>
      </c>
      <c r="F434" s="103">
        <v>582585</v>
      </c>
      <c r="G434" s="102">
        <v>44.884999999999998</v>
      </c>
      <c r="H434" s="104">
        <v>650945</v>
      </c>
    </row>
    <row r="435" spans="1:8" s="19" customFormat="1" x14ac:dyDescent="0.25">
      <c r="A435" s="4" t="s">
        <v>746</v>
      </c>
      <c r="B435" s="4" t="s">
        <v>747</v>
      </c>
      <c r="C435" s="11" t="s">
        <v>1040</v>
      </c>
      <c r="D435" s="8" t="s">
        <v>509</v>
      </c>
      <c r="E435" s="14">
        <v>13.83</v>
      </c>
      <c r="F435" s="12">
        <v>382844</v>
      </c>
      <c r="G435" s="14">
        <v>2703.835</v>
      </c>
      <c r="H435" s="22">
        <v>25878569</v>
      </c>
    </row>
    <row r="436" spans="1:8" s="19" customFormat="1" ht="22.5" x14ac:dyDescent="0.25">
      <c r="A436" s="100" t="s">
        <v>750</v>
      </c>
      <c r="B436" s="100" t="s">
        <v>751</v>
      </c>
      <c r="C436" s="105" t="s">
        <v>962</v>
      </c>
      <c r="D436" s="106" t="s">
        <v>509</v>
      </c>
      <c r="E436" s="102">
        <v>3405.9950800000001</v>
      </c>
      <c r="F436" s="103">
        <v>25674036</v>
      </c>
      <c r="G436" s="102">
        <v>41.116999999999997</v>
      </c>
      <c r="H436" s="104">
        <v>433899</v>
      </c>
    </row>
    <row r="437" spans="1:8" s="19" customFormat="1" x14ac:dyDescent="0.25">
      <c r="A437" s="4" t="s">
        <v>748</v>
      </c>
      <c r="B437" s="4" t="s">
        <v>749</v>
      </c>
      <c r="C437" s="11" t="s">
        <v>963</v>
      </c>
      <c r="D437" s="8" t="s">
        <v>509</v>
      </c>
      <c r="E437" s="14">
        <v>0</v>
      </c>
      <c r="F437" s="12">
        <v>0</v>
      </c>
      <c r="G437" s="14">
        <v>1.32</v>
      </c>
      <c r="H437" s="22">
        <v>56935</v>
      </c>
    </row>
    <row r="438" spans="1:8" s="19" customFormat="1" ht="22.5" x14ac:dyDescent="0.25">
      <c r="A438" s="100" t="s">
        <v>752</v>
      </c>
      <c r="B438" s="100" t="s">
        <v>753</v>
      </c>
      <c r="C438" s="105" t="s">
        <v>754</v>
      </c>
      <c r="D438" s="106" t="s">
        <v>509</v>
      </c>
      <c r="E438" s="102">
        <v>21.090879999999999</v>
      </c>
      <c r="F438" s="103">
        <v>463465</v>
      </c>
      <c r="G438" s="102">
        <v>196.05167999999998</v>
      </c>
      <c r="H438" s="104">
        <v>989738</v>
      </c>
    </row>
    <row r="439" spans="1:8" s="19" customFormat="1" x14ac:dyDescent="0.25">
      <c r="A439" s="17"/>
      <c r="B439" s="4"/>
      <c r="C439" s="41" t="s">
        <v>144</v>
      </c>
      <c r="D439" s="41"/>
      <c r="E439" s="42">
        <f>SUM(E393:E438)</f>
        <v>21058.034520000005</v>
      </c>
      <c r="F439" s="43">
        <f>SUM(F393:F438)</f>
        <v>236122779</v>
      </c>
      <c r="G439" s="42">
        <f>SUM(G393:G438)</f>
        <v>16908.705889999994</v>
      </c>
      <c r="H439" s="43">
        <f>SUM(H393:H438)</f>
        <v>185620647</v>
      </c>
    </row>
    <row r="440" spans="1:8" s="19" customFormat="1" ht="14.25" customHeight="1" x14ac:dyDescent="0.25">
      <c r="A440" s="10"/>
      <c r="B440" s="4"/>
      <c r="C440" s="11"/>
      <c r="D440" s="8"/>
      <c r="E440" s="14"/>
      <c r="F440" s="12"/>
      <c r="G440" s="14"/>
      <c r="H440" s="22"/>
    </row>
    <row r="441" spans="1:8" s="19" customFormat="1" ht="22.5" x14ac:dyDescent="0.25">
      <c r="A441" s="17"/>
      <c r="B441" s="4"/>
      <c r="C441" s="44" t="s">
        <v>97</v>
      </c>
      <c r="D441" s="44"/>
      <c r="E441" s="14"/>
      <c r="F441" s="12"/>
      <c r="G441" s="14"/>
      <c r="H441" s="12"/>
    </row>
    <row r="442" spans="1:8" s="19" customFormat="1" x14ac:dyDescent="0.25">
      <c r="A442" s="4" t="s">
        <v>463</v>
      </c>
      <c r="B442" s="4" t="s">
        <v>148</v>
      </c>
      <c r="C442" s="11" t="s">
        <v>964</v>
      </c>
      <c r="D442" s="8" t="s">
        <v>509</v>
      </c>
      <c r="E442" s="14">
        <v>3563.5299999999997</v>
      </c>
      <c r="F442" s="12">
        <v>10182125</v>
      </c>
      <c r="G442" s="14">
        <v>175.92260999999999</v>
      </c>
      <c r="H442" s="22">
        <v>2540823</v>
      </c>
    </row>
    <row r="443" spans="1:8" s="19" customFormat="1" x14ac:dyDescent="0.25">
      <c r="A443" s="100" t="s">
        <v>464</v>
      </c>
      <c r="B443" s="100" t="s">
        <v>46</v>
      </c>
      <c r="C443" s="101" t="s">
        <v>152</v>
      </c>
      <c r="D443" s="106" t="s">
        <v>509</v>
      </c>
      <c r="E443" s="111">
        <v>0.61753999999999998</v>
      </c>
      <c r="F443" s="104">
        <v>71982</v>
      </c>
      <c r="G443" s="112">
        <v>126.26300000000001</v>
      </c>
      <c r="H443" s="113">
        <v>10637850</v>
      </c>
    </row>
    <row r="444" spans="1:8" s="19" customFormat="1" x14ac:dyDescent="0.25">
      <c r="A444" s="119" t="s">
        <v>755</v>
      </c>
      <c r="B444" s="4" t="s">
        <v>756</v>
      </c>
      <c r="C444" s="120" t="s">
        <v>757</v>
      </c>
      <c r="D444" s="121" t="s">
        <v>509</v>
      </c>
      <c r="E444" s="124">
        <v>0</v>
      </c>
      <c r="F444" s="125">
        <v>0</v>
      </c>
      <c r="G444" s="126">
        <v>21.01484</v>
      </c>
      <c r="H444" s="127">
        <v>868120</v>
      </c>
    </row>
    <row r="445" spans="1:8" s="19" customFormat="1" x14ac:dyDescent="0.25">
      <c r="A445" s="100" t="s">
        <v>758</v>
      </c>
      <c r="B445" s="100" t="s">
        <v>759</v>
      </c>
      <c r="C445" s="105" t="s">
        <v>465</v>
      </c>
      <c r="D445" s="106" t="s">
        <v>509</v>
      </c>
      <c r="E445" s="111">
        <v>44.034000000000006</v>
      </c>
      <c r="F445" s="104">
        <v>962273</v>
      </c>
      <c r="G445" s="112">
        <v>457.69139999999999</v>
      </c>
      <c r="H445" s="113">
        <v>7251755</v>
      </c>
    </row>
    <row r="446" spans="1:8" s="19" customFormat="1" x14ac:dyDescent="0.25">
      <c r="A446" s="4" t="s">
        <v>466</v>
      </c>
      <c r="B446" s="4" t="s">
        <v>131</v>
      </c>
      <c r="C446" s="13" t="s">
        <v>467</v>
      </c>
      <c r="D446" s="8" t="s">
        <v>509</v>
      </c>
      <c r="E446" s="14">
        <v>0</v>
      </c>
      <c r="F446" s="12">
        <v>0</v>
      </c>
      <c r="G446" s="23">
        <v>5.4489999999999998</v>
      </c>
      <c r="H446" s="22">
        <v>54925</v>
      </c>
    </row>
    <row r="447" spans="1:8" s="19" customFormat="1" x14ac:dyDescent="0.25">
      <c r="A447" s="100" t="s">
        <v>760</v>
      </c>
      <c r="B447" s="100" t="s">
        <v>761</v>
      </c>
      <c r="C447" s="101" t="s">
        <v>965</v>
      </c>
      <c r="D447" s="106" t="s">
        <v>509</v>
      </c>
      <c r="E447" s="112">
        <v>1.88</v>
      </c>
      <c r="F447" s="113">
        <v>190197</v>
      </c>
      <c r="G447" s="112">
        <v>835.87900000000002</v>
      </c>
      <c r="H447" s="113">
        <v>10611136</v>
      </c>
    </row>
    <row r="448" spans="1:8" s="19" customFormat="1" x14ac:dyDescent="0.25">
      <c r="A448" s="4" t="s">
        <v>762</v>
      </c>
      <c r="B448" s="4" t="s">
        <v>763</v>
      </c>
      <c r="C448" s="13" t="s">
        <v>966</v>
      </c>
      <c r="D448" s="8" t="s">
        <v>509</v>
      </c>
      <c r="E448" s="24">
        <v>35.087000000000003</v>
      </c>
      <c r="F448" s="18">
        <v>648958</v>
      </c>
      <c r="G448" s="24">
        <v>3590.5940000000001</v>
      </c>
      <c r="H448" s="18">
        <v>28700230</v>
      </c>
    </row>
    <row r="449" spans="1:8" s="19" customFormat="1" x14ac:dyDescent="0.25">
      <c r="A449" s="100" t="s">
        <v>468</v>
      </c>
      <c r="B449" s="100" t="s">
        <v>132</v>
      </c>
      <c r="C449" s="105" t="s">
        <v>967</v>
      </c>
      <c r="D449" s="106" t="s">
        <v>509</v>
      </c>
      <c r="E449" s="111">
        <v>3.58</v>
      </c>
      <c r="F449" s="104">
        <v>52413</v>
      </c>
      <c r="G449" s="112">
        <v>3.2880000000000003</v>
      </c>
      <c r="H449" s="113">
        <v>111139</v>
      </c>
    </row>
    <row r="450" spans="1:8" s="19" customFormat="1" x14ac:dyDescent="0.25">
      <c r="A450" s="4" t="s">
        <v>469</v>
      </c>
      <c r="B450" s="4" t="s">
        <v>47</v>
      </c>
      <c r="C450" s="13" t="s">
        <v>968</v>
      </c>
      <c r="D450" s="8" t="s">
        <v>509</v>
      </c>
      <c r="E450" s="14">
        <v>819.66300000000001</v>
      </c>
      <c r="F450" s="12">
        <v>2872041</v>
      </c>
      <c r="G450" s="24">
        <v>620.25099999999998</v>
      </c>
      <c r="H450" s="18">
        <v>1462905</v>
      </c>
    </row>
    <row r="451" spans="1:8" s="19" customFormat="1" x14ac:dyDescent="0.25">
      <c r="A451" s="147" t="s">
        <v>764</v>
      </c>
      <c r="B451" s="100" t="s">
        <v>765</v>
      </c>
      <c r="C451" s="101" t="s">
        <v>766</v>
      </c>
      <c r="D451" s="106" t="s">
        <v>509</v>
      </c>
      <c r="E451" s="102">
        <v>0</v>
      </c>
      <c r="F451" s="103">
        <v>0</v>
      </c>
      <c r="G451" s="112">
        <v>2.2507000000000001</v>
      </c>
      <c r="H451" s="113">
        <v>52295</v>
      </c>
    </row>
    <row r="452" spans="1:8" s="19" customFormat="1" x14ac:dyDescent="0.25">
      <c r="A452" s="10" t="s">
        <v>470</v>
      </c>
      <c r="B452" s="4" t="s">
        <v>48</v>
      </c>
      <c r="C452" s="13" t="s">
        <v>98</v>
      </c>
      <c r="D452" s="8" t="s">
        <v>509</v>
      </c>
      <c r="E452" s="24">
        <v>0</v>
      </c>
      <c r="F452" s="18">
        <v>0</v>
      </c>
      <c r="G452" s="23">
        <v>968.95500000000004</v>
      </c>
      <c r="H452" s="22">
        <v>4914722</v>
      </c>
    </row>
    <row r="453" spans="1:8" s="19" customFormat="1" x14ac:dyDescent="0.25">
      <c r="A453" s="147" t="s">
        <v>1096</v>
      </c>
      <c r="B453" s="100" t="s">
        <v>1059</v>
      </c>
      <c r="C453" s="101" t="s">
        <v>1095</v>
      </c>
      <c r="D453" s="106" t="s">
        <v>509</v>
      </c>
      <c r="E453" s="112">
        <v>0</v>
      </c>
      <c r="F453" s="113">
        <v>0</v>
      </c>
      <c r="G453" s="111">
        <v>0.64</v>
      </c>
      <c r="H453" s="104">
        <v>111051</v>
      </c>
    </row>
    <row r="454" spans="1:8" s="19" customFormat="1" x14ac:dyDescent="0.25">
      <c r="A454" s="10" t="s">
        <v>1145</v>
      </c>
      <c r="B454" s="4" t="s">
        <v>1122</v>
      </c>
      <c r="C454" s="13" t="s">
        <v>1144</v>
      </c>
      <c r="D454" s="8" t="s">
        <v>509</v>
      </c>
      <c r="E454" s="24">
        <v>2.7</v>
      </c>
      <c r="F454" s="18">
        <v>29880</v>
      </c>
      <c r="G454" s="23">
        <v>0.45</v>
      </c>
      <c r="H454" s="22">
        <v>10350</v>
      </c>
    </row>
    <row r="455" spans="1:8" s="19" customFormat="1" ht="22.5" x14ac:dyDescent="0.25">
      <c r="A455" s="147" t="s">
        <v>1158</v>
      </c>
      <c r="B455" s="100" t="s">
        <v>1123</v>
      </c>
      <c r="C455" s="105" t="s">
        <v>1166</v>
      </c>
      <c r="D455" s="106" t="s">
        <v>509</v>
      </c>
      <c r="E455" s="112">
        <v>0</v>
      </c>
      <c r="F455" s="113">
        <v>0</v>
      </c>
      <c r="G455" s="111">
        <v>8.7999999999999995E-2</v>
      </c>
      <c r="H455" s="104">
        <v>5103</v>
      </c>
    </row>
    <row r="456" spans="1:8" s="19" customFormat="1" x14ac:dyDescent="0.25">
      <c r="A456" s="10" t="s">
        <v>1081</v>
      </c>
      <c r="B456" s="4" t="s">
        <v>1060</v>
      </c>
      <c r="C456" s="13" t="s">
        <v>1080</v>
      </c>
      <c r="D456" s="8" t="s">
        <v>509</v>
      </c>
      <c r="E456" s="24">
        <v>0</v>
      </c>
      <c r="F456" s="18">
        <v>0</v>
      </c>
      <c r="G456" s="23">
        <v>4.9938000000000002</v>
      </c>
      <c r="H456" s="22">
        <v>264121</v>
      </c>
    </row>
    <row r="457" spans="1:8" s="19" customFormat="1" ht="22.5" x14ac:dyDescent="0.25">
      <c r="A457" s="147" t="s">
        <v>471</v>
      </c>
      <c r="B457" s="100" t="s">
        <v>233</v>
      </c>
      <c r="C457" s="105" t="s">
        <v>969</v>
      </c>
      <c r="D457" s="106" t="s">
        <v>509</v>
      </c>
      <c r="E457" s="111">
        <v>81.131</v>
      </c>
      <c r="F457" s="104">
        <v>194267</v>
      </c>
      <c r="G457" s="112">
        <v>14.72</v>
      </c>
      <c r="H457" s="113">
        <v>134160</v>
      </c>
    </row>
    <row r="458" spans="1:8" s="19" customFormat="1" x14ac:dyDescent="0.25">
      <c r="A458" s="10" t="s">
        <v>767</v>
      </c>
      <c r="B458" s="4" t="s">
        <v>768</v>
      </c>
      <c r="C458" s="11" t="s">
        <v>970</v>
      </c>
      <c r="D458" s="8" t="s">
        <v>509</v>
      </c>
      <c r="E458" s="23">
        <v>0.5</v>
      </c>
      <c r="F458" s="22">
        <v>12500</v>
      </c>
      <c r="G458" s="24">
        <v>1838.7379999999998</v>
      </c>
      <c r="H458" s="18">
        <v>10440680</v>
      </c>
    </row>
    <row r="459" spans="1:8" s="19" customFormat="1" x14ac:dyDescent="0.25">
      <c r="A459" s="147" t="s">
        <v>769</v>
      </c>
      <c r="B459" s="100" t="s">
        <v>770</v>
      </c>
      <c r="C459" s="105" t="s">
        <v>971</v>
      </c>
      <c r="D459" s="106" t="s">
        <v>509</v>
      </c>
      <c r="E459" s="111">
        <v>1361.21345</v>
      </c>
      <c r="F459" s="104">
        <v>6945157</v>
      </c>
      <c r="G459" s="112">
        <v>97.440259999999995</v>
      </c>
      <c r="H459" s="113">
        <v>1331465</v>
      </c>
    </row>
    <row r="460" spans="1:8" s="19" customFormat="1" x14ac:dyDescent="0.25">
      <c r="A460" s="10" t="s">
        <v>472</v>
      </c>
      <c r="B460" s="4" t="s">
        <v>234</v>
      </c>
      <c r="C460" s="11" t="s">
        <v>972</v>
      </c>
      <c r="D460" s="8" t="s">
        <v>509</v>
      </c>
      <c r="E460" s="14">
        <v>68.804000000000002</v>
      </c>
      <c r="F460" s="12">
        <v>206560</v>
      </c>
      <c r="G460" s="14">
        <v>326.87600000000003</v>
      </c>
      <c r="H460" s="22">
        <v>1676026</v>
      </c>
    </row>
    <row r="461" spans="1:8" s="19" customFormat="1" x14ac:dyDescent="0.25">
      <c r="A461" s="147" t="s">
        <v>473</v>
      </c>
      <c r="B461" s="100" t="s">
        <v>235</v>
      </c>
      <c r="C461" s="105" t="s">
        <v>474</v>
      </c>
      <c r="D461" s="106" t="s">
        <v>509</v>
      </c>
      <c r="E461" s="102">
        <v>1.5</v>
      </c>
      <c r="F461" s="103">
        <v>9366</v>
      </c>
      <c r="G461" s="102">
        <v>976.92700000000013</v>
      </c>
      <c r="H461" s="104">
        <v>4249320</v>
      </c>
    </row>
    <row r="462" spans="1:8" s="19" customFormat="1" ht="15" customHeight="1" x14ac:dyDescent="0.25">
      <c r="A462" s="10" t="s">
        <v>771</v>
      </c>
      <c r="B462" s="4" t="s">
        <v>772</v>
      </c>
      <c r="C462" s="11" t="s">
        <v>1104</v>
      </c>
      <c r="D462" s="8" t="s">
        <v>509</v>
      </c>
      <c r="E462" s="14">
        <v>0</v>
      </c>
      <c r="F462" s="12">
        <v>0</v>
      </c>
      <c r="G462" s="14">
        <v>0.83687</v>
      </c>
      <c r="H462" s="22">
        <v>118215</v>
      </c>
    </row>
    <row r="463" spans="1:8" s="19" customFormat="1" x14ac:dyDescent="0.25">
      <c r="A463" s="147" t="s">
        <v>773</v>
      </c>
      <c r="B463" s="100" t="s">
        <v>774</v>
      </c>
      <c r="C463" s="105" t="s">
        <v>775</v>
      </c>
      <c r="D463" s="106" t="s">
        <v>509</v>
      </c>
      <c r="E463" s="102">
        <v>0</v>
      </c>
      <c r="F463" s="103">
        <v>0</v>
      </c>
      <c r="G463" s="102">
        <v>7.8686499999999997</v>
      </c>
      <c r="H463" s="104">
        <v>713778</v>
      </c>
    </row>
    <row r="464" spans="1:8" s="19" customFormat="1" x14ac:dyDescent="0.25">
      <c r="A464" s="10" t="s">
        <v>776</v>
      </c>
      <c r="B464" s="4" t="s">
        <v>777</v>
      </c>
      <c r="C464" s="11" t="s">
        <v>973</v>
      </c>
      <c r="D464" s="8" t="s">
        <v>509</v>
      </c>
      <c r="E464" s="14">
        <v>0.27300000000000002</v>
      </c>
      <c r="F464" s="12">
        <v>8736</v>
      </c>
      <c r="G464" s="14">
        <v>0</v>
      </c>
      <c r="H464" s="22">
        <v>0</v>
      </c>
    </row>
    <row r="465" spans="1:8" s="19" customFormat="1" x14ac:dyDescent="0.25">
      <c r="A465" s="147" t="s">
        <v>778</v>
      </c>
      <c r="B465" s="100" t="s">
        <v>779</v>
      </c>
      <c r="C465" s="101" t="s">
        <v>475</v>
      </c>
      <c r="D465" s="106" t="s">
        <v>509</v>
      </c>
      <c r="E465" s="102">
        <v>2816.7390500000001</v>
      </c>
      <c r="F465" s="103">
        <v>45498793</v>
      </c>
      <c r="G465" s="102">
        <v>1452.7109600000001</v>
      </c>
      <c r="H465" s="104">
        <v>24281998</v>
      </c>
    </row>
    <row r="466" spans="1:8" s="19" customFormat="1" x14ac:dyDescent="0.25">
      <c r="A466" s="10" t="s">
        <v>476</v>
      </c>
      <c r="B466" s="4" t="s">
        <v>49</v>
      </c>
      <c r="C466" s="13" t="s">
        <v>477</v>
      </c>
      <c r="D466" s="8" t="s">
        <v>509</v>
      </c>
      <c r="E466" s="24">
        <v>4.4563000000000006</v>
      </c>
      <c r="F466" s="18">
        <v>406546</v>
      </c>
      <c r="G466" s="23">
        <v>5.34</v>
      </c>
      <c r="H466" s="22">
        <v>299847</v>
      </c>
    </row>
    <row r="467" spans="1:8" s="19" customFormat="1" x14ac:dyDescent="0.25">
      <c r="A467" s="147" t="s">
        <v>780</v>
      </c>
      <c r="B467" s="100" t="s">
        <v>781</v>
      </c>
      <c r="C467" s="105" t="s">
        <v>782</v>
      </c>
      <c r="D467" s="106" t="s">
        <v>509</v>
      </c>
      <c r="E467" s="112">
        <v>0</v>
      </c>
      <c r="F467" s="113">
        <v>0</v>
      </c>
      <c r="G467" s="111">
        <v>3.9</v>
      </c>
      <c r="H467" s="104">
        <v>151094</v>
      </c>
    </row>
    <row r="468" spans="1:8" s="19" customFormat="1" x14ac:dyDescent="0.25">
      <c r="A468" s="10" t="s">
        <v>783</v>
      </c>
      <c r="B468" s="4" t="s">
        <v>784</v>
      </c>
      <c r="C468" s="11" t="s">
        <v>977</v>
      </c>
      <c r="D468" s="8" t="s">
        <v>509</v>
      </c>
      <c r="E468" s="24">
        <v>26823.4836</v>
      </c>
      <c r="F468" s="18">
        <v>331007157</v>
      </c>
      <c r="G468" s="23">
        <v>33898.487110000009</v>
      </c>
      <c r="H468" s="22">
        <v>445395868</v>
      </c>
    </row>
    <row r="469" spans="1:8" s="19" customFormat="1" x14ac:dyDescent="0.25">
      <c r="A469" s="147" t="s">
        <v>785</v>
      </c>
      <c r="B469" s="100" t="s">
        <v>786</v>
      </c>
      <c r="C469" s="105" t="s">
        <v>974</v>
      </c>
      <c r="D469" s="106" t="s">
        <v>509</v>
      </c>
      <c r="E469" s="112">
        <v>201.39795000000004</v>
      </c>
      <c r="F469" s="113">
        <v>4623006</v>
      </c>
      <c r="G469" s="111">
        <v>992.71040000000005</v>
      </c>
      <c r="H469" s="104">
        <v>36167196</v>
      </c>
    </row>
    <row r="470" spans="1:8" s="19" customFormat="1" x14ac:dyDescent="0.25">
      <c r="A470" s="10" t="s">
        <v>787</v>
      </c>
      <c r="B470" s="4" t="s">
        <v>788</v>
      </c>
      <c r="C470" s="11" t="s">
        <v>489</v>
      </c>
      <c r="D470" s="8" t="s">
        <v>509</v>
      </c>
      <c r="E470" s="24">
        <v>371.31855000000002</v>
      </c>
      <c r="F470" s="18">
        <v>21410919</v>
      </c>
      <c r="G470" s="23">
        <v>351.40961000000004</v>
      </c>
      <c r="H470" s="22">
        <v>17058886</v>
      </c>
    </row>
    <row r="471" spans="1:8" s="19" customFormat="1" x14ac:dyDescent="0.25">
      <c r="A471" s="147" t="s">
        <v>789</v>
      </c>
      <c r="B471" s="100" t="s">
        <v>790</v>
      </c>
      <c r="C471" s="101" t="s">
        <v>478</v>
      </c>
      <c r="D471" s="106" t="s">
        <v>509</v>
      </c>
      <c r="E471" s="112">
        <v>90.792999999999992</v>
      </c>
      <c r="F471" s="113">
        <v>1480069</v>
      </c>
      <c r="G471" s="111">
        <v>1003.8285000000001</v>
      </c>
      <c r="H471" s="104">
        <v>24639555</v>
      </c>
    </row>
    <row r="472" spans="1:8" s="19" customFormat="1" x14ac:dyDescent="0.25">
      <c r="A472" s="10" t="s">
        <v>791</v>
      </c>
      <c r="B472" s="4" t="s">
        <v>792</v>
      </c>
      <c r="C472" s="13" t="s">
        <v>479</v>
      </c>
      <c r="D472" s="8" t="s">
        <v>509</v>
      </c>
      <c r="E472" s="24">
        <v>20.640940000000001</v>
      </c>
      <c r="F472" s="18">
        <v>1024783</v>
      </c>
      <c r="G472" s="23">
        <v>218.53579999999999</v>
      </c>
      <c r="H472" s="22">
        <v>15999995</v>
      </c>
    </row>
    <row r="473" spans="1:8" s="19" customFormat="1" x14ac:dyDescent="0.25">
      <c r="A473" s="147" t="s">
        <v>793</v>
      </c>
      <c r="B473" s="100" t="s">
        <v>794</v>
      </c>
      <c r="C473" s="101" t="s">
        <v>803</v>
      </c>
      <c r="D473" s="106" t="s">
        <v>509</v>
      </c>
      <c r="E473" s="112">
        <v>0.95960000000000001</v>
      </c>
      <c r="F473" s="113">
        <v>62520</v>
      </c>
      <c r="G473" s="111">
        <v>3.8543500000000002</v>
      </c>
      <c r="H473" s="104">
        <v>388659</v>
      </c>
    </row>
    <row r="474" spans="1:8" s="19" customFormat="1" x14ac:dyDescent="0.25">
      <c r="A474" s="10" t="s">
        <v>795</v>
      </c>
      <c r="B474" s="4" t="s">
        <v>796</v>
      </c>
      <c r="C474" s="11" t="s">
        <v>481</v>
      </c>
      <c r="D474" s="8" t="s">
        <v>509</v>
      </c>
      <c r="E474" s="24">
        <v>348.70910000000003</v>
      </c>
      <c r="F474" s="18">
        <v>2876775</v>
      </c>
      <c r="G474" s="23">
        <v>6843.7015100000008</v>
      </c>
      <c r="H474" s="22">
        <v>63977230</v>
      </c>
    </row>
    <row r="475" spans="1:8" s="19" customFormat="1" x14ac:dyDescent="0.25">
      <c r="A475" s="147" t="s">
        <v>797</v>
      </c>
      <c r="B475" s="100" t="s">
        <v>798</v>
      </c>
      <c r="C475" s="105" t="s">
        <v>799</v>
      </c>
      <c r="D475" s="106" t="s">
        <v>509</v>
      </c>
      <c r="E475" s="112">
        <v>10.9664</v>
      </c>
      <c r="F475" s="113">
        <v>104536</v>
      </c>
      <c r="G475" s="111">
        <v>167.648</v>
      </c>
      <c r="H475" s="104">
        <v>7029403</v>
      </c>
    </row>
    <row r="476" spans="1:8" s="19" customFormat="1" x14ac:dyDescent="0.25">
      <c r="A476" s="10" t="s">
        <v>985</v>
      </c>
      <c r="B476" s="4" t="s">
        <v>984</v>
      </c>
      <c r="C476" s="11" t="s">
        <v>1042</v>
      </c>
      <c r="D476" s="8" t="s">
        <v>509</v>
      </c>
      <c r="E476" s="24">
        <v>243.82749999999999</v>
      </c>
      <c r="F476" s="18">
        <v>1429201</v>
      </c>
      <c r="G476" s="23">
        <v>11.589000000000002</v>
      </c>
      <c r="H476" s="22">
        <v>377966</v>
      </c>
    </row>
    <row r="477" spans="1:8" s="19" customFormat="1" ht="22.5" x14ac:dyDescent="0.25">
      <c r="A477" s="147" t="s">
        <v>800</v>
      </c>
      <c r="B477" s="100" t="s">
        <v>801</v>
      </c>
      <c r="C477" s="105" t="s">
        <v>802</v>
      </c>
      <c r="D477" s="106" t="s">
        <v>509</v>
      </c>
      <c r="E477" s="102">
        <v>25.830480000000001</v>
      </c>
      <c r="F477" s="103">
        <v>260862</v>
      </c>
      <c r="G477" s="102">
        <v>62.068899999999999</v>
      </c>
      <c r="H477" s="104">
        <v>710916</v>
      </c>
    </row>
    <row r="478" spans="1:8" s="19" customFormat="1" x14ac:dyDescent="0.25">
      <c r="A478" s="10" t="s">
        <v>804</v>
      </c>
      <c r="B478" s="4" t="s">
        <v>805</v>
      </c>
      <c r="C478" s="11" t="s">
        <v>480</v>
      </c>
      <c r="D478" s="8" t="s">
        <v>509</v>
      </c>
      <c r="E478" s="14">
        <v>0</v>
      </c>
      <c r="F478" s="12">
        <v>0</v>
      </c>
      <c r="G478" s="14">
        <v>9.2591999999999999</v>
      </c>
      <c r="H478" s="22">
        <v>489687</v>
      </c>
    </row>
    <row r="479" spans="1:8" s="19" customFormat="1" ht="22.5" x14ac:dyDescent="0.25">
      <c r="A479" s="109" t="s">
        <v>806</v>
      </c>
      <c r="B479" s="100" t="s">
        <v>807</v>
      </c>
      <c r="C479" s="105" t="s">
        <v>975</v>
      </c>
      <c r="D479" s="106" t="s">
        <v>509</v>
      </c>
      <c r="E479" s="102">
        <v>0</v>
      </c>
      <c r="F479" s="103">
        <v>0</v>
      </c>
      <c r="G479" s="102">
        <v>2.6585000000000001</v>
      </c>
      <c r="H479" s="104">
        <v>94511</v>
      </c>
    </row>
    <row r="480" spans="1:8" s="19" customFormat="1" x14ac:dyDescent="0.25">
      <c r="A480" s="81" t="s">
        <v>808</v>
      </c>
      <c r="B480" s="4" t="s">
        <v>809</v>
      </c>
      <c r="C480" s="11" t="s">
        <v>99</v>
      </c>
      <c r="D480" s="8" t="s">
        <v>509</v>
      </c>
      <c r="E480" s="14">
        <v>102.73652000000001</v>
      </c>
      <c r="F480" s="12">
        <v>1167943</v>
      </c>
      <c r="G480" s="14">
        <v>747.13014999999996</v>
      </c>
      <c r="H480" s="22">
        <v>10248866</v>
      </c>
    </row>
    <row r="481" spans="1:8" s="19" customFormat="1" x14ac:dyDescent="0.25">
      <c r="A481" s="109" t="s">
        <v>810</v>
      </c>
      <c r="B481" s="100" t="s">
        <v>811</v>
      </c>
      <c r="C481" s="105" t="s">
        <v>1105</v>
      </c>
      <c r="D481" s="106" t="s">
        <v>509</v>
      </c>
      <c r="E481" s="102">
        <v>199.85810000000001</v>
      </c>
      <c r="F481" s="103">
        <v>6991192</v>
      </c>
      <c r="G481" s="102">
        <v>395.70390000000003</v>
      </c>
      <c r="H481" s="104">
        <v>2990564</v>
      </c>
    </row>
    <row r="482" spans="1:8" s="19" customFormat="1" x14ac:dyDescent="0.25">
      <c r="A482" s="81" t="s">
        <v>812</v>
      </c>
      <c r="B482" s="4" t="s">
        <v>813</v>
      </c>
      <c r="C482" s="11" t="s">
        <v>814</v>
      </c>
      <c r="D482" s="8" t="s">
        <v>509</v>
      </c>
      <c r="E482" s="14">
        <v>0.26</v>
      </c>
      <c r="F482" s="12">
        <v>20800</v>
      </c>
      <c r="G482" s="14">
        <v>18.288499999999999</v>
      </c>
      <c r="H482" s="22">
        <v>2235292</v>
      </c>
    </row>
    <row r="483" spans="1:8" s="19" customFormat="1" x14ac:dyDescent="0.25">
      <c r="A483" s="147" t="s">
        <v>987</v>
      </c>
      <c r="B483" s="100" t="s">
        <v>986</v>
      </c>
      <c r="C483" s="105" t="s">
        <v>998</v>
      </c>
      <c r="D483" s="106" t="s">
        <v>509</v>
      </c>
      <c r="E483" s="102">
        <v>0</v>
      </c>
      <c r="F483" s="103">
        <v>0</v>
      </c>
      <c r="G483" s="102">
        <v>20.748000000000001</v>
      </c>
      <c r="H483" s="104">
        <v>177837</v>
      </c>
    </row>
    <row r="484" spans="1:8" s="19" customFormat="1" x14ac:dyDescent="0.25">
      <c r="A484" s="10" t="s">
        <v>815</v>
      </c>
      <c r="B484" s="4" t="s">
        <v>816</v>
      </c>
      <c r="C484" s="11" t="s">
        <v>817</v>
      </c>
      <c r="D484" s="8" t="s">
        <v>509</v>
      </c>
      <c r="E484" s="14">
        <v>671.28558999999996</v>
      </c>
      <c r="F484" s="12">
        <v>12372992</v>
      </c>
      <c r="G484" s="14">
        <v>2843.2988000000005</v>
      </c>
      <c r="H484" s="22">
        <v>75293815</v>
      </c>
    </row>
    <row r="485" spans="1:8" s="19" customFormat="1" x14ac:dyDescent="0.25">
      <c r="A485" s="147" t="s">
        <v>818</v>
      </c>
      <c r="B485" s="100" t="s">
        <v>819</v>
      </c>
      <c r="C485" s="105" t="s">
        <v>820</v>
      </c>
      <c r="D485" s="106" t="s">
        <v>509</v>
      </c>
      <c r="E485" s="102">
        <v>1395.73757</v>
      </c>
      <c r="F485" s="103">
        <v>20165217</v>
      </c>
      <c r="G485" s="102">
        <v>5035.9830700000002</v>
      </c>
      <c r="H485" s="104">
        <v>36464953</v>
      </c>
    </row>
    <row r="486" spans="1:8" s="19" customFormat="1" x14ac:dyDescent="0.25">
      <c r="A486" s="81" t="s">
        <v>821</v>
      </c>
      <c r="B486" s="4" t="s">
        <v>822</v>
      </c>
      <c r="C486" s="11" t="s">
        <v>823</v>
      </c>
      <c r="D486" s="8" t="s">
        <v>509</v>
      </c>
      <c r="E486" s="14">
        <v>1.2112499999999999</v>
      </c>
      <c r="F486" s="12">
        <v>41689</v>
      </c>
      <c r="G486" s="14">
        <v>6.6052400000000002</v>
      </c>
      <c r="H486" s="22">
        <v>399808</v>
      </c>
    </row>
    <row r="487" spans="1:8" s="19" customFormat="1" x14ac:dyDescent="0.25">
      <c r="A487" s="109" t="s">
        <v>563</v>
      </c>
      <c r="B487" s="100" t="s">
        <v>564</v>
      </c>
      <c r="C487" s="105" t="s">
        <v>565</v>
      </c>
      <c r="D487" s="106" t="s">
        <v>509</v>
      </c>
      <c r="E487" s="102">
        <v>18.997</v>
      </c>
      <c r="F487" s="103">
        <v>246492</v>
      </c>
      <c r="G487" s="102">
        <v>0</v>
      </c>
      <c r="H487" s="104">
        <v>0</v>
      </c>
    </row>
    <row r="488" spans="1:8" s="19" customFormat="1" x14ac:dyDescent="0.25">
      <c r="A488" s="10" t="s">
        <v>482</v>
      </c>
      <c r="B488" s="4" t="s">
        <v>236</v>
      </c>
      <c r="C488" s="11" t="s">
        <v>483</v>
      </c>
      <c r="D488" s="8" t="s">
        <v>509</v>
      </c>
      <c r="E488" s="14">
        <v>0</v>
      </c>
      <c r="F488" s="12">
        <v>0</v>
      </c>
      <c r="G488" s="14">
        <v>7.3479999999999999</v>
      </c>
      <c r="H488" s="22">
        <v>105940</v>
      </c>
    </row>
    <row r="489" spans="1:8" s="19" customFormat="1" x14ac:dyDescent="0.25">
      <c r="A489" s="147" t="s">
        <v>484</v>
      </c>
      <c r="B489" s="100" t="s">
        <v>237</v>
      </c>
      <c r="C489" s="105" t="s">
        <v>485</v>
      </c>
      <c r="D489" s="106" t="s">
        <v>509</v>
      </c>
      <c r="E489" s="102">
        <v>20851.690040000005</v>
      </c>
      <c r="F489" s="103">
        <v>119074659</v>
      </c>
      <c r="G489" s="102">
        <v>18792.833929999997</v>
      </c>
      <c r="H489" s="104">
        <v>83603132</v>
      </c>
    </row>
    <row r="490" spans="1:8" s="19" customFormat="1" x14ac:dyDescent="0.25">
      <c r="A490" s="10" t="s">
        <v>538</v>
      </c>
      <c r="B490" s="4" t="s">
        <v>988</v>
      </c>
      <c r="C490" s="11" t="s">
        <v>999</v>
      </c>
      <c r="D490" s="8" t="s">
        <v>509</v>
      </c>
      <c r="E490" s="14">
        <v>6.0869999999999997</v>
      </c>
      <c r="F490" s="12">
        <v>47457</v>
      </c>
      <c r="G490" s="14">
        <v>0</v>
      </c>
      <c r="H490" s="22">
        <v>0</v>
      </c>
    </row>
    <row r="491" spans="1:8" s="19" customFormat="1" x14ac:dyDescent="0.25">
      <c r="A491" s="147" t="s">
        <v>1003</v>
      </c>
      <c r="B491" s="100" t="s">
        <v>537</v>
      </c>
      <c r="C491" s="105" t="s">
        <v>539</v>
      </c>
      <c r="D491" s="106" t="s">
        <v>509</v>
      </c>
      <c r="E491" s="102">
        <v>32.81926</v>
      </c>
      <c r="F491" s="103">
        <v>1788603</v>
      </c>
      <c r="G491" s="102">
        <v>0</v>
      </c>
      <c r="H491" s="104">
        <v>0</v>
      </c>
    </row>
    <row r="492" spans="1:8" s="19" customFormat="1" ht="22.5" x14ac:dyDescent="0.25">
      <c r="A492" s="10" t="s">
        <v>488</v>
      </c>
      <c r="B492" s="4" t="s">
        <v>238</v>
      </c>
      <c r="C492" s="11" t="s">
        <v>976</v>
      </c>
      <c r="D492" s="8" t="s">
        <v>509</v>
      </c>
      <c r="E492" s="14">
        <v>0</v>
      </c>
      <c r="F492" s="12">
        <v>0</v>
      </c>
      <c r="G492" s="14">
        <v>0.44</v>
      </c>
      <c r="H492" s="22">
        <v>78417</v>
      </c>
    </row>
    <row r="493" spans="1:8" s="19" customFormat="1" x14ac:dyDescent="0.25">
      <c r="A493" s="147" t="s">
        <v>1028</v>
      </c>
      <c r="B493" s="100" t="s">
        <v>1021</v>
      </c>
      <c r="C493" s="105" t="s">
        <v>1023</v>
      </c>
      <c r="D493" s="106" t="s">
        <v>509</v>
      </c>
      <c r="E493" s="102">
        <v>0.96699999999999997</v>
      </c>
      <c r="F493" s="103">
        <v>24878</v>
      </c>
      <c r="G493" s="102">
        <v>0</v>
      </c>
      <c r="H493" s="104">
        <v>0</v>
      </c>
    </row>
    <row r="494" spans="1:8" s="19" customFormat="1" x14ac:dyDescent="0.25">
      <c r="A494" s="10" t="s">
        <v>490</v>
      </c>
      <c r="B494" s="4" t="s">
        <v>239</v>
      </c>
      <c r="C494" s="11" t="s">
        <v>824</v>
      </c>
      <c r="D494" s="8" t="s">
        <v>509</v>
      </c>
      <c r="E494" s="14">
        <v>990.20591999999999</v>
      </c>
      <c r="F494" s="12">
        <v>45348509</v>
      </c>
      <c r="G494" s="14">
        <v>906.7720300000002</v>
      </c>
      <c r="H494" s="22">
        <v>44657277</v>
      </c>
    </row>
    <row r="495" spans="1:8" s="19" customFormat="1" x14ac:dyDescent="0.25">
      <c r="A495" s="147" t="s">
        <v>486</v>
      </c>
      <c r="B495" s="100" t="s">
        <v>550</v>
      </c>
      <c r="C495" s="105" t="s">
        <v>487</v>
      </c>
      <c r="D495" s="106" t="s">
        <v>509</v>
      </c>
      <c r="E495" s="102">
        <v>33.213999999999999</v>
      </c>
      <c r="F495" s="103">
        <v>293580</v>
      </c>
      <c r="G495" s="102">
        <v>0</v>
      </c>
      <c r="H495" s="104">
        <v>0</v>
      </c>
    </row>
    <row r="496" spans="1:8" s="19" customFormat="1" ht="22.5" x14ac:dyDescent="0.25">
      <c r="A496" s="10" t="s">
        <v>990</v>
      </c>
      <c r="B496" s="4" t="s">
        <v>989</v>
      </c>
      <c r="C496" s="11" t="s">
        <v>1157</v>
      </c>
      <c r="D496" s="8" t="s">
        <v>509</v>
      </c>
      <c r="E496" s="14">
        <v>0.1</v>
      </c>
      <c r="F496" s="12">
        <v>3500</v>
      </c>
      <c r="G496" s="23">
        <v>7.4050000000000002</v>
      </c>
      <c r="H496" s="22">
        <v>165621</v>
      </c>
    </row>
    <row r="497" spans="1:8" s="19" customFormat="1" x14ac:dyDescent="0.25">
      <c r="A497" s="10"/>
      <c r="B497" s="4"/>
      <c r="C497" s="11"/>
      <c r="D497" s="8"/>
      <c r="E497" s="14"/>
      <c r="F497" s="12"/>
      <c r="G497" s="14"/>
      <c r="H497" s="170"/>
    </row>
    <row r="498" spans="1:8" s="19" customFormat="1" x14ac:dyDescent="0.25">
      <c r="A498" s="10"/>
      <c r="B498" s="4"/>
      <c r="C498" s="11"/>
      <c r="D498" s="8"/>
      <c r="E498" s="14"/>
      <c r="F498" s="12"/>
      <c r="G498" s="14"/>
      <c r="H498" s="170" t="s">
        <v>1051</v>
      </c>
    </row>
    <row r="499" spans="1:8" s="19" customFormat="1" x14ac:dyDescent="0.25">
      <c r="A499" s="10"/>
      <c r="B499" s="4"/>
      <c r="C499" s="11"/>
      <c r="D499" s="8"/>
      <c r="E499" s="14"/>
      <c r="F499" s="12"/>
      <c r="G499" s="14"/>
      <c r="H499" s="170"/>
    </row>
    <row r="500" spans="1:8" s="19" customFormat="1" x14ac:dyDescent="0.25">
      <c r="A500" s="10"/>
      <c r="B500" s="4"/>
      <c r="C500" s="11"/>
      <c r="D500" s="8"/>
      <c r="E500" s="14"/>
      <c r="F500" s="12"/>
      <c r="G500" s="14"/>
      <c r="H500" s="170"/>
    </row>
    <row r="501" spans="1:8" s="19" customFormat="1" x14ac:dyDescent="0.25">
      <c r="A501" s="10"/>
      <c r="B501" s="4"/>
      <c r="C501" s="11"/>
      <c r="D501" s="8"/>
      <c r="E501" s="14"/>
      <c r="F501" s="12"/>
      <c r="G501" s="14"/>
      <c r="H501" s="170"/>
    </row>
    <row r="502" spans="1:8" s="19" customFormat="1" x14ac:dyDescent="0.25">
      <c r="A502" s="220" t="s">
        <v>0</v>
      </c>
      <c r="B502" s="220"/>
      <c r="C502" s="220"/>
      <c r="D502" s="220"/>
      <c r="E502" s="220"/>
      <c r="F502" s="220"/>
      <c r="G502" s="220"/>
      <c r="H502" s="220"/>
    </row>
    <row r="503" spans="1:8" s="19" customFormat="1" x14ac:dyDescent="0.25">
      <c r="A503" s="220" t="s">
        <v>1107</v>
      </c>
      <c r="B503" s="220"/>
      <c r="C503" s="220"/>
      <c r="D503" s="220"/>
      <c r="E503" s="220"/>
      <c r="F503" s="220"/>
      <c r="G503" s="220"/>
      <c r="H503" s="220"/>
    </row>
    <row r="504" spans="1:8" s="19" customFormat="1" x14ac:dyDescent="0.25">
      <c r="A504" s="221" t="s">
        <v>1108</v>
      </c>
      <c r="B504" s="221"/>
      <c r="C504" s="221"/>
      <c r="D504" s="221"/>
      <c r="E504" s="221"/>
      <c r="F504" s="221"/>
      <c r="G504" s="221"/>
      <c r="H504" s="221"/>
    </row>
    <row r="505" spans="1:8" s="19" customFormat="1" x14ac:dyDescent="0.25">
      <c r="A505" s="220" t="s">
        <v>1046</v>
      </c>
      <c r="B505" s="220"/>
      <c r="C505" s="220"/>
      <c r="D505" s="220"/>
      <c r="E505" s="220"/>
      <c r="F505" s="220"/>
      <c r="G505" s="220"/>
      <c r="H505" s="220"/>
    </row>
    <row r="506" spans="1:8" s="19" customFormat="1" ht="12.75" customHeight="1" x14ac:dyDescent="0.25">
      <c r="A506" s="201"/>
      <c r="B506" s="201"/>
      <c r="C506" s="201"/>
      <c r="D506" s="201"/>
      <c r="E506" s="55"/>
      <c r="F506" s="56"/>
      <c r="G506" s="55"/>
      <c r="H506" s="56"/>
    </row>
    <row r="507" spans="1:8" s="19" customFormat="1" x14ac:dyDescent="0.25">
      <c r="A507" s="222" t="s">
        <v>69</v>
      </c>
      <c r="B507" s="222"/>
      <c r="C507" s="223" t="s">
        <v>136</v>
      </c>
      <c r="D507" s="202"/>
      <c r="E507" s="223" t="s">
        <v>146</v>
      </c>
      <c r="F507" s="223"/>
      <c r="G507" s="223" t="s">
        <v>68</v>
      </c>
      <c r="H507" s="223"/>
    </row>
    <row r="508" spans="1:8" s="19" customFormat="1" x14ac:dyDescent="0.25">
      <c r="A508" s="227" t="s">
        <v>70</v>
      </c>
      <c r="B508" s="228"/>
      <c r="C508" s="224"/>
      <c r="D508" s="203"/>
      <c r="E508" s="226"/>
      <c r="F508" s="226"/>
      <c r="G508" s="226"/>
      <c r="H508" s="226"/>
    </row>
    <row r="509" spans="1:8" s="19" customFormat="1" ht="22.5" x14ac:dyDescent="0.25">
      <c r="A509" s="57" t="s">
        <v>71</v>
      </c>
      <c r="B509" s="58" t="s">
        <v>72</v>
      </c>
      <c r="C509" s="225"/>
      <c r="D509" s="76"/>
      <c r="E509" s="59" t="s">
        <v>137</v>
      </c>
      <c r="F509" s="59" t="s">
        <v>1047</v>
      </c>
      <c r="G509" s="59" t="s">
        <v>137</v>
      </c>
      <c r="H509" s="59" t="s">
        <v>1047</v>
      </c>
    </row>
    <row r="510" spans="1:8" s="19" customFormat="1" ht="12.75" customHeight="1" x14ac:dyDescent="0.25">
      <c r="A510" s="10"/>
      <c r="B510" s="4"/>
      <c r="C510" s="13"/>
      <c r="D510" s="8"/>
      <c r="E510" s="14"/>
      <c r="F510" s="12"/>
      <c r="G510" s="24"/>
      <c r="H510" s="18"/>
    </row>
    <row r="511" spans="1:8" s="19" customFormat="1" ht="12.75" customHeight="1" x14ac:dyDescent="0.25">
      <c r="A511" s="147" t="s">
        <v>1156</v>
      </c>
      <c r="B511" s="100" t="s">
        <v>1125</v>
      </c>
      <c r="C511" s="105" t="s">
        <v>1155</v>
      </c>
      <c r="D511" s="106" t="s">
        <v>509</v>
      </c>
      <c r="E511" s="102">
        <v>0</v>
      </c>
      <c r="F511" s="103">
        <v>0</v>
      </c>
      <c r="G511" s="111">
        <v>0.28032000000000001</v>
      </c>
      <c r="H511" s="104">
        <v>37684</v>
      </c>
    </row>
    <row r="512" spans="1:8" s="19" customFormat="1" ht="13.5" customHeight="1" x14ac:dyDescent="0.25">
      <c r="A512" s="10" t="s">
        <v>866</v>
      </c>
      <c r="B512" s="4" t="s">
        <v>867</v>
      </c>
      <c r="C512" s="11" t="s">
        <v>1153</v>
      </c>
      <c r="D512" s="8" t="s">
        <v>509</v>
      </c>
      <c r="E512" s="14">
        <v>2.6470000000000002</v>
      </c>
      <c r="F512" s="12">
        <v>259663</v>
      </c>
      <c r="G512" s="23">
        <v>27.801600000000001</v>
      </c>
      <c r="H512" s="22">
        <v>549590</v>
      </c>
    </row>
    <row r="513" spans="1:8" s="19" customFormat="1" ht="13.5" customHeight="1" x14ac:dyDescent="0.25">
      <c r="A513" s="17"/>
      <c r="B513" s="17"/>
      <c r="C513" s="41" t="s">
        <v>144</v>
      </c>
      <c r="D513" s="41"/>
      <c r="E513" s="42">
        <f>SUM(E442:E512)</f>
        <v>61251.451709999987</v>
      </c>
      <c r="F513" s="43">
        <f>SUM(F442:F512)</f>
        <v>640418796</v>
      </c>
      <c r="G513" s="42">
        <f>SUM(G442:G512)</f>
        <v>83915.477510000026</v>
      </c>
      <c r="H513" s="43">
        <f>SUM(H442:H512)</f>
        <v>980331776</v>
      </c>
    </row>
    <row r="514" spans="1:8" s="19" customFormat="1" ht="13.5" customHeight="1" x14ac:dyDescent="0.25"/>
    <row r="515" spans="1:8" s="19" customFormat="1" ht="21.6" customHeight="1" thickBot="1" x14ac:dyDescent="0.3">
      <c r="A515" s="71"/>
      <c r="B515" s="71"/>
      <c r="C515" s="44" t="s">
        <v>100</v>
      </c>
      <c r="D515" s="8" t="s">
        <v>509</v>
      </c>
      <c r="E515" s="69">
        <f>E390+E439+E513</f>
        <v>116154.89910999997</v>
      </c>
      <c r="F515" s="70">
        <f>F390+F439+F513</f>
        <v>1899977783</v>
      </c>
      <c r="G515" s="69">
        <f>G390+G439+G513</f>
        <v>126857.44959000002</v>
      </c>
      <c r="H515" s="70">
        <f>H390+H439+H513</f>
        <v>1657663091</v>
      </c>
    </row>
    <row r="516" spans="1:8" s="19" customFormat="1" ht="21.6" customHeight="1" thickTop="1" x14ac:dyDescent="0.25">
      <c r="A516" s="71"/>
      <c r="B516" s="71"/>
      <c r="C516" s="44"/>
      <c r="D516" s="8"/>
      <c r="E516" s="164"/>
      <c r="F516" s="84"/>
      <c r="G516" s="164"/>
      <c r="H516" s="84"/>
    </row>
    <row r="517" spans="1:8" s="19" customFormat="1" ht="13.5" customHeight="1" x14ac:dyDescent="0.25">
      <c r="A517" s="17"/>
      <c r="B517" s="50"/>
      <c r="C517" s="51"/>
      <c r="D517" s="51"/>
      <c r="E517" s="52"/>
      <c r="F517" s="53"/>
      <c r="G517" s="54"/>
      <c r="H517" s="48"/>
    </row>
    <row r="518" spans="1:8" s="19" customFormat="1" ht="24.6" customHeight="1" x14ac:dyDescent="0.25">
      <c r="A518" s="17"/>
      <c r="B518" s="4"/>
      <c r="C518" s="44" t="s">
        <v>101</v>
      </c>
      <c r="D518" s="44"/>
      <c r="E518" s="14"/>
      <c r="F518" s="12"/>
      <c r="G518" s="14"/>
      <c r="H518" s="12"/>
    </row>
    <row r="519" spans="1:8" s="19" customFormat="1" ht="22.15" customHeight="1" x14ac:dyDescent="0.25">
      <c r="A519" s="147">
        <v>1604111000</v>
      </c>
      <c r="B519" s="100" t="s">
        <v>50</v>
      </c>
      <c r="C519" s="105" t="s">
        <v>491</v>
      </c>
      <c r="D519" s="106" t="s">
        <v>509</v>
      </c>
      <c r="E519" s="112">
        <v>89.106679999999983</v>
      </c>
      <c r="F519" s="113">
        <v>833056</v>
      </c>
      <c r="G519" s="102">
        <v>14.98981</v>
      </c>
      <c r="H519" s="104">
        <v>496939</v>
      </c>
    </row>
    <row r="520" spans="1:8" s="19" customFormat="1" ht="21.6" customHeight="1" x14ac:dyDescent="0.25">
      <c r="A520" s="10">
        <v>1604119000</v>
      </c>
      <c r="B520" s="4" t="s">
        <v>51</v>
      </c>
      <c r="C520" s="11" t="s">
        <v>492</v>
      </c>
      <c r="D520" s="8" t="s">
        <v>509</v>
      </c>
      <c r="E520" s="82">
        <v>0</v>
      </c>
      <c r="F520" s="83">
        <v>0</v>
      </c>
      <c r="G520" s="24">
        <v>46.017800000000001</v>
      </c>
      <c r="H520" s="18">
        <v>1452141</v>
      </c>
    </row>
    <row r="521" spans="1:8" s="19" customFormat="1" ht="21.6" customHeight="1" x14ac:dyDescent="0.25">
      <c r="A521" s="147" t="s">
        <v>1147</v>
      </c>
      <c r="B521" s="100" t="s">
        <v>1124</v>
      </c>
      <c r="C521" s="105" t="s">
        <v>1146</v>
      </c>
      <c r="D521" s="106" t="s">
        <v>509</v>
      </c>
      <c r="E521" s="183">
        <v>0</v>
      </c>
      <c r="F521" s="184">
        <v>0</v>
      </c>
      <c r="G521" s="112">
        <v>5.8900000000000001E-2</v>
      </c>
      <c r="H521" s="113">
        <v>5992</v>
      </c>
    </row>
    <row r="522" spans="1:8" s="19" customFormat="1" ht="20.45" customHeight="1" x14ac:dyDescent="0.25">
      <c r="A522" s="10" t="s">
        <v>516</v>
      </c>
      <c r="B522" s="4" t="s">
        <v>517</v>
      </c>
      <c r="C522" s="11" t="s">
        <v>518</v>
      </c>
      <c r="D522" s="8" t="s">
        <v>509</v>
      </c>
      <c r="E522" s="82">
        <v>0</v>
      </c>
      <c r="F522" s="83">
        <v>0</v>
      </c>
      <c r="G522" s="24">
        <v>2.76125</v>
      </c>
      <c r="H522" s="18">
        <v>117564</v>
      </c>
    </row>
    <row r="523" spans="1:8" s="19" customFormat="1" ht="13.5" customHeight="1" x14ac:dyDescent="0.25">
      <c r="A523" s="147">
        <v>1604131100</v>
      </c>
      <c r="B523" s="100" t="s">
        <v>52</v>
      </c>
      <c r="C523" s="105" t="s">
        <v>102</v>
      </c>
      <c r="D523" s="106" t="s">
        <v>509</v>
      </c>
      <c r="E523" s="102">
        <v>3023.5476100000001</v>
      </c>
      <c r="F523" s="103">
        <v>47010584</v>
      </c>
      <c r="G523" s="102">
        <v>11448.241030000001</v>
      </c>
      <c r="H523" s="104">
        <v>80187872</v>
      </c>
    </row>
    <row r="524" spans="1:8" s="19" customFormat="1" ht="21" customHeight="1" x14ac:dyDescent="0.25">
      <c r="A524" s="10" t="s">
        <v>493</v>
      </c>
      <c r="B524" s="4" t="s">
        <v>53</v>
      </c>
      <c r="C524" s="11" t="s">
        <v>126</v>
      </c>
      <c r="D524" s="8" t="s">
        <v>509</v>
      </c>
      <c r="E524" s="14">
        <v>194.59094000000002</v>
      </c>
      <c r="F524" s="12">
        <v>2271791</v>
      </c>
      <c r="G524" s="24">
        <v>4729.4147199999998</v>
      </c>
      <c r="H524" s="18">
        <v>29487461</v>
      </c>
    </row>
    <row r="525" spans="1:8" s="19" customFormat="1" ht="21.6" customHeight="1" x14ac:dyDescent="0.25">
      <c r="A525" s="147">
        <v>1604139100</v>
      </c>
      <c r="B525" s="100" t="s">
        <v>54</v>
      </c>
      <c r="C525" s="105" t="s">
        <v>103</v>
      </c>
      <c r="D525" s="106" t="s">
        <v>509</v>
      </c>
      <c r="E525" s="111">
        <v>35.571199999999997</v>
      </c>
      <c r="F525" s="104">
        <v>541516</v>
      </c>
      <c r="G525" s="102">
        <v>208.73695000000001</v>
      </c>
      <c r="H525" s="104">
        <v>2240359</v>
      </c>
    </row>
    <row r="526" spans="1:8" s="19" customFormat="1" ht="19.149999999999999" customHeight="1" x14ac:dyDescent="0.25">
      <c r="A526" s="10">
        <v>1604139900</v>
      </c>
      <c r="B526" s="175" t="s">
        <v>124</v>
      </c>
      <c r="C526" s="11" t="s">
        <v>125</v>
      </c>
      <c r="D526" s="8" t="s">
        <v>509</v>
      </c>
      <c r="E526" s="24">
        <v>16.195399999999999</v>
      </c>
      <c r="F526" s="18">
        <v>365006</v>
      </c>
      <c r="G526" s="23">
        <v>890.24198999999999</v>
      </c>
      <c r="H526" s="22">
        <v>6001469</v>
      </c>
    </row>
    <row r="527" spans="1:8" s="19" customFormat="1" ht="13.5" customHeight="1" x14ac:dyDescent="0.25">
      <c r="A527" s="147">
        <v>1604141100</v>
      </c>
      <c r="B527" s="100" t="s">
        <v>55</v>
      </c>
      <c r="C527" s="105" t="s">
        <v>133</v>
      </c>
      <c r="D527" s="106" t="s">
        <v>509</v>
      </c>
      <c r="E527" s="102">
        <v>142.26344</v>
      </c>
      <c r="F527" s="103">
        <v>2540308</v>
      </c>
      <c r="G527" s="102">
        <v>3046.6737800000001</v>
      </c>
      <c r="H527" s="104">
        <v>74333465</v>
      </c>
    </row>
    <row r="528" spans="1:8" s="19" customFormat="1" ht="23.45" customHeight="1" x14ac:dyDescent="0.25">
      <c r="A528" s="9">
        <v>1604141900</v>
      </c>
      <c r="B528" s="9" t="s">
        <v>56</v>
      </c>
      <c r="C528" s="11" t="s">
        <v>827</v>
      </c>
      <c r="D528" s="8" t="s">
        <v>509</v>
      </c>
      <c r="E528" s="14">
        <v>0.1</v>
      </c>
      <c r="F528" s="12">
        <v>5250</v>
      </c>
      <c r="G528" s="24">
        <v>130.44676000000001</v>
      </c>
      <c r="H528" s="18">
        <v>5114330</v>
      </c>
    </row>
    <row r="529" spans="1:8" s="19" customFormat="1" ht="22.15" customHeight="1" x14ac:dyDescent="0.25">
      <c r="A529" s="110" t="s">
        <v>825</v>
      </c>
      <c r="B529" s="176" t="s">
        <v>826</v>
      </c>
      <c r="C529" s="105" t="s">
        <v>828</v>
      </c>
      <c r="D529" s="106" t="s">
        <v>509</v>
      </c>
      <c r="E529" s="102">
        <v>2.3730000000000002</v>
      </c>
      <c r="F529" s="103">
        <v>105677</v>
      </c>
      <c r="G529" s="112">
        <v>310.90623000000005</v>
      </c>
      <c r="H529" s="113">
        <v>9311763</v>
      </c>
    </row>
    <row r="530" spans="1:8" s="19" customFormat="1" ht="13.5" customHeight="1" x14ac:dyDescent="0.25">
      <c r="A530" s="10">
        <v>1604151000</v>
      </c>
      <c r="B530" s="4" t="s">
        <v>57</v>
      </c>
      <c r="C530" s="11" t="s">
        <v>104</v>
      </c>
      <c r="D530" s="8" t="s">
        <v>509</v>
      </c>
      <c r="E530" s="14">
        <v>1618.9780400000002</v>
      </c>
      <c r="F530" s="12">
        <v>23420376</v>
      </c>
      <c r="G530" s="14">
        <v>2848.8665900000001</v>
      </c>
      <c r="H530" s="22">
        <v>19143900</v>
      </c>
    </row>
    <row r="531" spans="1:8" s="19" customFormat="1" ht="13.5" customHeight="1" x14ac:dyDescent="0.25">
      <c r="A531" s="147">
        <v>1604159000</v>
      </c>
      <c r="B531" s="100" t="s">
        <v>58</v>
      </c>
      <c r="C531" s="105" t="s">
        <v>105</v>
      </c>
      <c r="D531" s="106" t="s">
        <v>509</v>
      </c>
      <c r="E531" s="102">
        <v>1.252</v>
      </c>
      <c r="F531" s="103">
        <v>23326</v>
      </c>
      <c r="G531" s="102">
        <v>420.60194999999993</v>
      </c>
      <c r="H531" s="104">
        <v>4042512</v>
      </c>
    </row>
    <row r="532" spans="1:8" s="19" customFormat="1" ht="13.5" customHeight="1" x14ac:dyDescent="0.25">
      <c r="A532" s="10">
        <v>1604161000</v>
      </c>
      <c r="B532" s="4" t="s">
        <v>59</v>
      </c>
      <c r="C532" s="11" t="s">
        <v>106</v>
      </c>
      <c r="D532" s="8" t="s">
        <v>509</v>
      </c>
      <c r="E532" s="14">
        <v>16.89592</v>
      </c>
      <c r="F532" s="12">
        <v>266307</v>
      </c>
      <c r="G532" s="14">
        <v>13.361740000000001</v>
      </c>
      <c r="H532" s="22">
        <v>308194</v>
      </c>
    </row>
    <row r="533" spans="1:8" s="19" customFormat="1" ht="13.5" customHeight="1" x14ac:dyDescent="0.25">
      <c r="A533" s="147">
        <v>1604169000</v>
      </c>
      <c r="B533" s="100" t="s">
        <v>60</v>
      </c>
      <c r="C533" s="105" t="s">
        <v>107</v>
      </c>
      <c r="D533" s="106" t="s">
        <v>509</v>
      </c>
      <c r="E533" s="102">
        <v>52.062800000000003</v>
      </c>
      <c r="F533" s="103">
        <v>1287887</v>
      </c>
      <c r="G533" s="112">
        <v>50.985910000000004</v>
      </c>
      <c r="H533" s="113">
        <v>732266</v>
      </c>
    </row>
    <row r="534" spans="1:8" s="19" customFormat="1" ht="13.5" customHeight="1" x14ac:dyDescent="0.25">
      <c r="A534" s="10">
        <v>1604171000</v>
      </c>
      <c r="B534" s="4" t="s">
        <v>240</v>
      </c>
      <c r="C534" s="11" t="s">
        <v>494</v>
      </c>
      <c r="D534" s="8" t="s">
        <v>509</v>
      </c>
      <c r="E534" s="14">
        <v>0</v>
      </c>
      <c r="F534" s="12">
        <v>0</v>
      </c>
      <c r="G534" s="24">
        <v>290.31575999999995</v>
      </c>
      <c r="H534" s="18">
        <v>10210131</v>
      </c>
    </row>
    <row r="535" spans="1:8" s="19" customFormat="1" x14ac:dyDescent="0.25">
      <c r="A535" s="147">
        <v>1604179000</v>
      </c>
      <c r="B535" s="100" t="s">
        <v>241</v>
      </c>
      <c r="C535" s="105" t="s">
        <v>495</v>
      </c>
      <c r="D535" s="106" t="s">
        <v>509</v>
      </c>
      <c r="E535" s="102">
        <v>46.021000000000001</v>
      </c>
      <c r="F535" s="103">
        <v>2049574</v>
      </c>
      <c r="G535" s="112">
        <v>4523.2916000000005</v>
      </c>
      <c r="H535" s="113">
        <v>39897016</v>
      </c>
    </row>
    <row r="536" spans="1:8" s="19" customFormat="1" x14ac:dyDescent="0.25">
      <c r="A536" s="10" t="s">
        <v>829</v>
      </c>
      <c r="B536" s="4" t="s">
        <v>830</v>
      </c>
      <c r="C536" s="11" t="s">
        <v>831</v>
      </c>
      <c r="D536" s="8" t="s">
        <v>509</v>
      </c>
      <c r="E536" s="14">
        <v>1.0569999999999999</v>
      </c>
      <c r="F536" s="12">
        <v>45190</v>
      </c>
      <c r="G536" s="24">
        <v>0</v>
      </c>
      <c r="H536" s="18">
        <v>0</v>
      </c>
    </row>
    <row r="537" spans="1:8" s="19" customFormat="1" x14ac:dyDescent="0.25">
      <c r="A537" s="147" t="s">
        <v>832</v>
      </c>
      <c r="B537" s="100" t="s">
        <v>833</v>
      </c>
      <c r="C537" s="105" t="s">
        <v>834</v>
      </c>
      <c r="D537" s="106" t="s">
        <v>509</v>
      </c>
      <c r="E537" s="102">
        <v>0.83</v>
      </c>
      <c r="F537" s="103">
        <v>37350</v>
      </c>
      <c r="G537" s="112">
        <v>34.696399999999997</v>
      </c>
      <c r="H537" s="113">
        <v>947491</v>
      </c>
    </row>
    <row r="538" spans="1:8" s="19" customFormat="1" x14ac:dyDescent="0.25">
      <c r="A538" s="10" t="s">
        <v>835</v>
      </c>
      <c r="B538" s="4" t="s">
        <v>836</v>
      </c>
      <c r="C538" s="13" t="s">
        <v>837</v>
      </c>
      <c r="D538" s="8" t="s">
        <v>509</v>
      </c>
      <c r="E538" s="200">
        <v>5959.5963200000006</v>
      </c>
      <c r="F538" s="12">
        <v>140096379</v>
      </c>
      <c r="G538" s="24">
        <v>1213.6784600000001</v>
      </c>
      <c r="H538" s="18">
        <v>53392541</v>
      </c>
    </row>
    <row r="539" spans="1:8" s="19" customFormat="1" x14ac:dyDescent="0.25">
      <c r="A539" s="147">
        <v>1604192000</v>
      </c>
      <c r="B539" s="100" t="s">
        <v>242</v>
      </c>
      <c r="C539" s="105" t="s">
        <v>243</v>
      </c>
      <c r="D539" s="106" t="s">
        <v>509</v>
      </c>
      <c r="E539" s="102">
        <v>0</v>
      </c>
      <c r="F539" s="103">
        <v>0</v>
      </c>
      <c r="G539" s="112">
        <v>376.02087</v>
      </c>
      <c r="H539" s="113">
        <v>5789351</v>
      </c>
    </row>
    <row r="540" spans="1:8" s="19" customFormat="1" x14ac:dyDescent="0.25">
      <c r="A540" s="10">
        <v>1604193000</v>
      </c>
      <c r="B540" s="4" t="s">
        <v>61</v>
      </c>
      <c r="C540" s="11" t="s">
        <v>108</v>
      </c>
      <c r="D540" s="8" t="s">
        <v>509</v>
      </c>
      <c r="E540" s="14">
        <v>94.945400000000006</v>
      </c>
      <c r="F540" s="12">
        <v>2094921</v>
      </c>
      <c r="G540" s="14">
        <v>792.15770999999984</v>
      </c>
      <c r="H540" s="22">
        <v>12179967</v>
      </c>
    </row>
    <row r="541" spans="1:8" s="19" customFormat="1" ht="22.5" x14ac:dyDescent="0.25">
      <c r="A541" s="147">
        <v>1604209100</v>
      </c>
      <c r="B541" s="100" t="s">
        <v>62</v>
      </c>
      <c r="C541" s="105" t="s">
        <v>496</v>
      </c>
      <c r="D541" s="106" t="s">
        <v>509</v>
      </c>
      <c r="E541" s="102">
        <v>502.90877999999992</v>
      </c>
      <c r="F541" s="103">
        <v>15926781</v>
      </c>
      <c r="G541" s="102">
        <v>2352.5606499999999</v>
      </c>
      <c r="H541" s="104">
        <v>35798026</v>
      </c>
    </row>
    <row r="542" spans="1:8" s="19" customFormat="1" x14ac:dyDescent="0.25">
      <c r="A542" s="10" t="s">
        <v>838</v>
      </c>
      <c r="B542" s="4" t="s">
        <v>839</v>
      </c>
      <c r="C542" s="11" t="s">
        <v>840</v>
      </c>
      <c r="D542" s="8" t="s">
        <v>509</v>
      </c>
      <c r="E542" s="14">
        <v>16.579999999999998</v>
      </c>
      <c r="F542" s="12">
        <v>883948</v>
      </c>
      <c r="G542" s="14">
        <v>3.0177500000000004</v>
      </c>
      <c r="H542" s="22">
        <v>113021</v>
      </c>
    </row>
    <row r="543" spans="1:8" s="19" customFormat="1" x14ac:dyDescent="0.25">
      <c r="A543" s="147" t="s">
        <v>841</v>
      </c>
      <c r="B543" s="100" t="s">
        <v>842</v>
      </c>
      <c r="C543" s="105" t="s">
        <v>843</v>
      </c>
      <c r="D543" s="106" t="s">
        <v>509</v>
      </c>
      <c r="E543" s="102">
        <v>6115.1927299999998</v>
      </c>
      <c r="F543" s="103">
        <v>78449037</v>
      </c>
      <c r="G543" s="102">
        <v>590.16697999999997</v>
      </c>
      <c r="H543" s="104">
        <v>6379371</v>
      </c>
    </row>
    <row r="544" spans="1:8" s="19" customFormat="1" x14ac:dyDescent="0.25">
      <c r="A544" s="10" t="s">
        <v>844</v>
      </c>
      <c r="B544" s="4" t="s">
        <v>845</v>
      </c>
      <c r="C544" s="11" t="s">
        <v>846</v>
      </c>
      <c r="D544" s="8" t="s">
        <v>509</v>
      </c>
      <c r="E544" s="14">
        <v>562.98284999999998</v>
      </c>
      <c r="F544" s="12">
        <v>9324309</v>
      </c>
      <c r="G544" s="14">
        <v>804.70389999999998</v>
      </c>
      <c r="H544" s="22">
        <v>9577891</v>
      </c>
    </row>
    <row r="545" spans="1:8" s="19" customFormat="1" x14ac:dyDescent="0.25">
      <c r="A545" s="147" t="s">
        <v>497</v>
      </c>
      <c r="B545" s="100" t="s">
        <v>847</v>
      </c>
      <c r="C545" s="105" t="s">
        <v>848</v>
      </c>
      <c r="D545" s="106" t="s">
        <v>509</v>
      </c>
      <c r="E545" s="102">
        <v>22332.558170000004</v>
      </c>
      <c r="F545" s="103">
        <v>322012284</v>
      </c>
      <c r="G545" s="102">
        <v>4801.7470999999996</v>
      </c>
      <c r="H545" s="104">
        <v>56694514</v>
      </c>
    </row>
    <row r="546" spans="1:8" s="19" customFormat="1" x14ac:dyDescent="0.25">
      <c r="A546" s="10">
        <v>1604310000</v>
      </c>
      <c r="B546" s="4" t="s">
        <v>244</v>
      </c>
      <c r="C546" s="11" t="s">
        <v>498</v>
      </c>
      <c r="D546" s="8" t="s">
        <v>509</v>
      </c>
      <c r="E546" s="14">
        <v>3.1</v>
      </c>
      <c r="F546" s="12">
        <v>206835</v>
      </c>
      <c r="G546" s="23">
        <v>20.809699999999999</v>
      </c>
      <c r="H546" s="22">
        <v>698627</v>
      </c>
    </row>
    <row r="547" spans="1:8" s="19" customFormat="1" x14ac:dyDescent="0.25">
      <c r="A547" s="147">
        <v>1604320000</v>
      </c>
      <c r="B547" s="100" t="s">
        <v>245</v>
      </c>
      <c r="C547" s="105" t="s">
        <v>499</v>
      </c>
      <c r="D547" s="106" t="s">
        <v>509</v>
      </c>
      <c r="E547" s="102">
        <v>4</v>
      </c>
      <c r="F547" s="103">
        <v>12000</v>
      </c>
      <c r="G547" s="111">
        <v>139.02040000000002</v>
      </c>
      <c r="H547" s="104">
        <v>7101887</v>
      </c>
    </row>
    <row r="548" spans="1:8" s="19" customFormat="1" x14ac:dyDescent="0.25">
      <c r="A548" s="17"/>
      <c r="B548" s="4"/>
      <c r="C548" s="41" t="s">
        <v>144</v>
      </c>
      <c r="D548" s="41"/>
      <c r="E548" s="42">
        <f>SUM(E519:E547)</f>
        <v>40832.709280000003</v>
      </c>
      <c r="F548" s="42">
        <f t="shared" ref="F548:H548" si="2">SUM(F519:F547)</f>
        <v>649809692</v>
      </c>
      <c r="G548" s="42">
        <f t="shared" si="2"/>
        <v>40104.492690000006</v>
      </c>
      <c r="H548" s="42">
        <f t="shared" si="2"/>
        <v>471756061</v>
      </c>
    </row>
    <row r="549" spans="1:8" s="19" customFormat="1" x14ac:dyDescent="0.25">
      <c r="A549" s="17"/>
      <c r="B549" s="4"/>
      <c r="C549" s="73"/>
      <c r="D549" s="73"/>
      <c r="E549" s="62"/>
      <c r="F549" s="62"/>
      <c r="G549" s="62"/>
      <c r="H549" s="62"/>
    </row>
    <row r="550" spans="1:8" s="19" customFormat="1" ht="22.5" x14ac:dyDescent="0.25">
      <c r="A550" s="17"/>
      <c r="B550" s="4"/>
      <c r="C550" s="44" t="s">
        <v>109</v>
      </c>
      <c r="D550" s="44"/>
      <c r="E550" s="14"/>
      <c r="F550" s="12"/>
      <c r="G550" s="14"/>
      <c r="H550" s="12"/>
    </row>
    <row r="551" spans="1:8" s="19" customFormat="1" x14ac:dyDescent="0.25">
      <c r="A551" s="148">
        <v>1605101000</v>
      </c>
      <c r="B551" s="8" t="s">
        <v>63</v>
      </c>
      <c r="C551" s="11" t="s">
        <v>110</v>
      </c>
      <c r="D551" s="8" t="s">
        <v>509</v>
      </c>
      <c r="E551" s="14">
        <v>8.4189599999999984</v>
      </c>
      <c r="F551" s="12">
        <v>294472</v>
      </c>
      <c r="G551" s="14">
        <v>17.751989999999999</v>
      </c>
      <c r="H551" s="95">
        <v>738953</v>
      </c>
    </row>
    <row r="552" spans="1:8" s="19" customFormat="1" x14ac:dyDescent="0.25">
      <c r="A552" s="147">
        <v>1605109000</v>
      </c>
      <c r="B552" s="100" t="s">
        <v>64</v>
      </c>
      <c r="C552" s="105" t="s">
        <v>111</v>
      </c>
      <c r="D552" s="106" t="s">
        <v>509</v>
      </c>
      <c r="E552" s="102">
        <v>363.83078</v>
      </c>
      <c r="F552" s="103">
        <v>3213372</v>
      </c>
      <c r="G552" s="102">
        <v>1338.30746</v>
      </c>
      <c r="H552" s="104">
        <v>4142040</v>
      </c>
    </row>
    <row r="553" spans="1:8" s="19" customFormat="1" ht="22.5" x14ac:dyDescent="0.25">
      <c r="A553" s="10" t="s">
        <v>500</v>
      </c>
      <c r="B553" s="4" t="s">
        <v>850</v>
      </c>
      <c r="C553" s="11" t="s">
        <v>112</v>
      </c>
      <c r="D553" s="8" t="s">
        <v>509</v>
      </c>
      <c r="E553" s="14">
        <v>25.414159999999999</v>
      </c>
      <c r="F553" s="12">
        <v>1506914</v>
      </c>
      <c r="G553" s="23">
        <v>957.15448000000004</v>
      </c>
      <c r="H553" s="22">
        <v>1860873</v>
      </c>
    </row>
    <row r="554" spans="1:8" s="19" customFormat="1" x14ac:dyDescent="0.25">
      <c r="A554" s="147" t="s">
        <v>851</v>
      </c>
      <c r="B554" s="100" t="s">
        <v>852</v>
      </c>
      <c r="C554" s="105" t="s">
        <v>853</v>
      </c>
      <c r="D554" s="106" t="s">
        <v>509</v>
      </c>
      <c r="E554" s="102">
        <v>64.769680000000008</v>
      </c>
      <c r="F554" s="103">
        <v>1010748</v>
      </c>
      <c r="G554" s="111">
        <v>439.16</v>
      </c>
      <c r="H554" s="104">
        <v>785485</v>
      </c>
    </row>
    <row r="555" spans="1:8" s="19" customFormat="1" x14ac:dyDescent="0.25">
      <c r="A555" s="10" t="s">
        <v>854</v>
      </c>
      <c r="B555" s="4" t="s">
        <v>855</v>
      </c>
      <c r="C555" s="11" t="s">
        <v>856</v>
      </c>
      <c r="D555" s="8" t="s">
        <v>509</v>
      </c>
      <c r="E555" s="14">
        <v>52.385800000000003</v>
      </c>
      <c r="F555" s="12">
        <v>1004613</v>
      </c>
      <c r="G555" s="23">
        <v>207.36879999999999</v>
      </c>
      <c r="H555" s="22">
        <v>3735685</v>
      </c>
    </row>
    <row r="556" spans="1:8" s="19" customFormat="1" ht="22.5" x14ac:dyDescent="0.25">
      <c r="A556" s="147" t="s">
        <v>857</v>
      </c>
      <c r="B556" s="100" t="s">
        <v>858</v>
      </c>
      <c r="C556" s="105" t="s">
        <v>859</v>
      </c>
      <c r="D556" s="106" t="s">
        <v>509</v>
      </c>
      <c r="E556" s="102">
        <v>904.74349000000007</v>
      </c>
      <c r="F556" s="103">
        <v>26672189</v>
      </c>
      <c r="G556" s="111">
        <v>401.30878000000001</v>
      </c>
      <c r="H556" s="104">
        <v>8919690</v>
      </c>
    </row>
    <row r="557" spans="1:8" s="19" customFormat="1" x14ac:dyDescent="0.25">
      <c r="A557" s="10" t="s">
        <v>860</v>
      </c>
      <c r="B557" s="4" t="s">
        <v>861</v>
      </c>
      <c r="C557" s="11" t="s">
        <v>862</v>
      </c>
      <c r="D557" s="8" t="s">
        <v>509</v>
      </c>
      <c r="E557" s="14">
        <v>48.131500000000003</v>
      </c>
      <c r="F557" s="12">
        <v>1708275</v>
      </c>
      <c r="G557" s="23">
        <v>0.66320000000000001</v>
      </c>
      <c r="H557" s="22">
        <v>68869</v>
      </c>
    </row>
    <row r="558" spans="1:8" s="19" customFormat="1" x14ac:dyDescent="0.25">
      <c r="A558" s="147" t="s">
        <v>863</v>
      </c>
      <c r="B558" s="100" t="s">
        <v>864</v>
      </c>
      <c r="C558" s="105" t="s">
        <v>865</v>
      </c>
      <c r="D558" s="106" t="s">
        <v>509</v>
      </c>
      <c r="E558" s="102">
        <v>0.3</v>
      </c>
      <c r="F558" s="103">
        <v>17700</v>
      </c>
      <c r="G558" s="111">
        <v>117.54559999999999</v>
      </c>
      <c r="H558" s="104">
        <v>2306335</v>
      </c>
    </row>
    <row r="559" spans="1:8" s="19" customFormat="1" x14ac:dyDescent="0.25">
      <c r="A559" s="10" t="s">
        <v>868</v>
      </c>
      <c r="B559" s="4" t="s">
        <v>869</v>
      </c>
      <c r="C559" s="11" t="s">
        <v>870</v>
      </c>
      <c r="D559" s="8" t="s">
        <v>509</v>
      </c>
      <c r="E559" s="14">
        <v>29.1707</v>
      </c>
      <c r="F559" s="12">
        <v>1868262</v>
      </c>
      <c r="G559" s="14">
        <v>23.028820000000003</v>
      </c>
      <c r="H559" s="22">
        <v>853350</v>
      </c>
    </row>
    <row r="560" spans="1:8" s="19" customFormat="1" x14ac:dyDescent="0.25">
      <c r="A560" s="147" t="s">
        <v>992</v>
      </c>
      <c r="B560" s="100" t="s">
        <v>991</v>
      </c>
      <c r="C560" s="105" t="s">
        <v>1000</v>
      </c>
      <c r="D560" s="106" t="s">
        <v>509</v>
      </c>
      <c r="E560" s="102">
        <v>0</v>
      </c>
      <c r="F560" s="103">
        <v>0</v>
      </c>
      <c r="G560" s="102">
        <v>36.86524</v>
      </c>
      <c r="H560" s="104">
        <v>3391980</v>
      </c>
    </row>
    <row r="561" spans="1:8" s="19" customFormat="1" x14ac:dyDescent="0.25">
      <c r="A561" s="10" t="s">
        <v>871</v>
      </c>
      <c r="B561" s="4" t="s">
        <v>872</v>
      </c>
      <c r="C561" s="11" t="s">
        <v>873</v>
      </c>
      <c r="D561" s="8" t="s">
        <v>509</v>
      </c>
      <c r="E561" s="14">
        <v>13.9922</v>
      </c>
      <c r="F561" s="12">
        <v>429587</v>
      </c>
      <c r="G561" s="14">
        <v>27.984000000000002</v>
      </c>
      <c r="H561" s="22">
        <v>914417</v>
      </c>
    </row>
    <row r="562" spans="1:8" s="19" customFormat="1" x14ac:dyDescent="0.25">
      <c r="A562" s="147" t="s">
        <v>874</v>
      </c>
      <c r="B562" s="100" t="s">
        <v>875</v>
      </c>
      <c r="C562" s="105" t="s">
        <v>876</v>
      </c>
      <c r="D562" s="106" t="s">
        <v>509</v>
      </c>
      <c r="E562" s="102">
        <v>1439.54096</v>
      </c>
      <c r="F562" s="103">
        <v>25645946</v>
      </c>
      <c r="G562" s="102">
        <v>565.8001999999999</v>
      </c>
      <c r="H562" s="104">
        <v>2482118</v>
      </c>
    </row>
    <row r="563" spans="1:8" s="19" customFormat="1" x14ac:dyDescent="0.25">
      <c r="A563" s="10" t="s">
        <v>877</v>
      </c>
      <c r="B563" s="4" t="s">
        <v>878</v>
      </c>
      <c r="C563" s="11" t="s">
        <v>879</v>
      </c>
      <c r="D563" s="8" t="s">
        <v>509</v>
      </c>
      <c r="E563" s="14">
        <v>64.445999999999998</v>
      </c>
      <c r="F563" s="12">
        <v>439261</v>
      </c>
      <c r="G563" s="14">
        <v>87.161980000000014</v>
      </c>
      <c r="H563" s="22">
        <v>1118884</v>
      </c>
    </row>
    <row r="564" spans="1:8" s="19" customFormat="1" x14ac:dyDescent="0.25">
      <c r="A564" s="147" t="s">
        <v>880</v>
      </c>
      <c r="B564" s="100" t="s">
        <v>881</v>
      </c>
      <c r="C564" s="105" t="s">
        <v>882</v>
      </c>
      <c r="D564" s="106" t="s">
        <v>509</v>
      </c>
      <c r="E564" s="102">
        <v>74.988680000000002</v>
      </c>
      <c r="F564" s="103">
        <v>2386094</v>
      </c>
      <c r="G564" s="102">
        <v>251.04715000000002</v>
      </c>
      <c r="H564" s="104">
        <v>6560506</v>
      </c>
    </row>
    <row r="565" spans="1:8" s="19" customFormat="1" x14ac:dyDescent="0.25">
      <c r="A565" s="10" t="s">
        <v>883</v>
      </c>
      <c r="B565" s="4" t="s">
        <v>884</v>
      </c>
      <c r="C565" s="11" t="s">
        <v>885</v>
      </c>
      <c r="D565" s="8" t="s">
        <v>509</v>
      </c>
      <c r="E565" s="14">
        <v>8</v>
      </c>
      <c r="F565" s="12">
        <v>79679</v>
      </c>
      <c r="G565" s="14">
        <v>112.4222</v>
      </c>
      <c r="H565" s="22">
        <v>898880</v>
      </c>
    </row>
    <row r="566" spans="1:8" s="19" customFormat="1" ht="22.5" x14ac:dyDescent="0.25">
      <c r="A566" s="147" t="s">
        <v>886</v>
      </c>
      <c r="B566" s="100" t="s">
        <v>887</v>
      </c>
      <c r="C566" s="105" t="s">
        <v>898</v>
      </c>
      <c r="D566" s="106" t="s">
        <v>509</v>
      </c>
      <c r="E566" s="102">
        <v>94.462910000000008</v>
      </c>
      <c r="F566" s="103">
        <v>1932997</v>
      </c>
      <c r="G566" s="102">
        <v>682.96472999999992</v>
      </c>
      <c r="H566" s="104">
        <v>7235776</v>
      </c>
    </row>
    <row r="567" spans="1:8" s="19" customFormat="1" ht="22.5" x14ac:dyDescent="0.25">
      <c r="A567" s="10" t="s">
        <v>888</v>
      </c>
      <c r="B567" s="4" t="s">
        <v>889</v>
      </c>
      <c r="C567" s="11" t="s">
        <v>899</v>
      </c>
      <c r="D567" s="8" t="s">
        <v>509</v>
      </c>
      <c r="E567" s="14">
        <v>3480.0059799999995</v>
      </c>
      <c r="F567" s="12">
        <v>79538736</v>
      </c>
      <c r="G567" s="14">
        <v>3351.7849199999996</v>
      </c>
      <c r="H567" s="22">
        <v>15324258</v>
      </c>
    </row>
    <row r="568" spans="1:8" s="19" customFormat="1" x14ac:dyDescent="0.25">
      <c r="A568" s="147" t="s">
        <v>890</v>
      </c>
      <c r="B568" s="100" t="s">
        <v>891</v>
      </c>
      <c r="C568" s="105" t="s">
        <v>892</v>
      </c>
      <c r="D568" s="106" t="s">
        <v>509</v>
      </c>
      <c r="E568" s="102">
        <v>16.107500000000002</v>
      </c>
      <c r="F568" s="103">
        <v>686528</v>
      </c>
      <c r="G568" s="102">
        <v>1063.68</v>
      </c>
      <c r="H568" s="104">
        <v>18886134</v>
      </c>
    </row>
    <row r="569" spans="1:8" s="19" customFormat="1" x14ac:dyDescent="0.25">
      <c r="A569" s="10" t="s">
        <v>893</v>
      </c>
      <c r="B569" s="4" t="s">
        <v>894</v>
      </c>
      <c r="C569" s="11" t="s">
        <v>895</v>
      </c>
      <c r="D569" s="8" t="s">
        <v>509</v>
      </c>
      <c r="E569" s="14">
        <v>162.56658999999999</v>
      </c>
      <c r="F569" s="12">
        <v>2072546</v>
      </c>
      <c r="G569" s="14">
        <v>974.27438000000006</v>
      </c>
      <c r="H569" s="22">
        <v>9971463</v>
      </c>
    </row>
    <row r="570" spans="1:8" s="19" customFormat="1" x14ac:dyDescent="0.25">
      <c r="A570" s="147" t="s">
        <v>896</v>
      </c>
      <c r="B570" s="100" t="s">
        <v>897</v>
      </c>
      <c r="C570" s="105" t="s">
        <v>900</v>
      </c>
      <c r="D570" s="106" t="s">
        <v>509</v>
      </c>
      <c r="E570" s="102">
        <v>70.68113000000001</v>
      </c>
      <c r="F570" s="103">
        <v>5085020</v>
      </c>
      <c r="G570" s="102">
        <v>1791.6964599999999</v>
      </c>
      <c r="H570" s="104">
        <v>62185668</v>
      </c>
    </row>
    <row r="571" spans="1:8" s="19" customFormat="1" x14ac:dyDescent="0.25">
      <c r="A571" s="10" t="s">
        <v>901</v>
      </c>
      <c r="B571" s="4" t="s">
        <v>902</v>
      </c>
      <c r="C571" s="11" t="s">
        <v>903</v>
      </c>
      <c r="D571" s="8" t="s">
        <v>509</v>
      </c>
      <c r="E571" s="14">
        <v>55.189330000000005</v>
      </c>
      <c r="F571" s="12">
        <v>2573561</v>
      </c>
      <c r="G571" s="14">
        <v>827.92657999999994</v>
      </c>
      <c r="H571" s="22">
        <v>21599743</v>
      </c>
    </row>
    <row r="572" spans="1:8" s="19" customFormat="1" x14ac:dyDescent="0.25">
      <c r="A572" s="147" t="s">
        <v>904</v>
      </c>
      <c r="B572" s="100" t="s">
        <v>905</v>
      </c>
      <c r="C572" s="105" t="s">
        <v>908</v>
      </c>
      <c r="D572" s="106" t="s">
        <v>509</v>
      </c>
      <c r="E572" s="102">
        <v>0</v>
      </c>
      <c r="F572" s="103">
        <v>0</v>
      </c>
      <c r="G572" s="102">
        <v>12.10182</v>
      </c>
      <c r="H572" s="104">
        <v>165858</v>
      </c>
    </row>
    <row r="573" spans="1:8" s="19" customFormat="1" x14ac:dyDescent="0.25">
      <c r="A573" s="17"/>
      <c r="B573" s="4"/>
      <c r="C573" s="73"/>
      <c r="D573" s="73"/>
      <c r="E573" s="62"/>
      <c r="F573" s="68"/>
      <c r="G573" s="62"/>
      <c r="H573" s="170" t="s">
        <v>1051</v>
      </c>
    </row>
    <row r="574" spans="1:8" s="19" customFormat="1" x14ac:dyDescent="0.25">
      <c r="A574" s="17"/>
      <c r="B574" s="4"/>
      <c r="C574" s="73"/>
      <c r="D574" s="73"/>
      <c r="E574" s="62"/>
      <c r="F574" s="68"/>
      <c r="G574" s="62"/>
      <c r="H574" s="54"/>
    </row>
    <row r="575" spans="1:8" s="19" customFormat="1" x14ac:dyDescent="0.25">
      <c r="A575" s="17"/>
      <c r="B575" s="4"/>
      <c r="C575" s="73"/>
      <c r="D575" s="73"/>
      <c r="E575" s="62"/>
      <c r="F575" s="68"/>
      <c r="G575" s="62"/>
      <c r="H575" s="54"/>
    </row>
    <row r="576" spans="1:8" s="19" customFormat="1" x14ac:dyDescent="0.25">
      <c r="A576" s="17"/>
      <c r="B576" s="4"/>
      <c r="C576" s="73"/>
      <c r="D576" s="73"/>
      <c r="E576" s="62"/>
      <c r="F576" s="68"/>
      <c r="G576" s="62"/>
      <c r="H576" s="54"/>
    </row>
    <row r="577" spans="1:8" s="19" customFormat="1" x14ac:dyDescent="0.25">
      <c r="A577" s="17"/>
      <c r="B577" s="4"/>
      <c r="C577" s="73"/>
      <c r="D577" s="73"/>
      <c r="E577" s="62"/>
      <c r="F577" s="68"/>
      <c r="G577" s="62"/>
      <c r="H577" s="54"/>
    </row>
    <row r="578" spans="1:8" s="19" customFormat="1" x14ac:dyDescent="0.25">
      <c r="A578" s="220" t="s">
        <v>0</v>
      </c>
      <c r="B578" s="220"/>
      <c r="C578" s="220"/>
      <c r="D578" s="220"/>
      <c r="E578" s="220"/>
      <c r="F578" s="220"/>
      <c r="G578" s="220"/>
      <c r="H578" s="220"/>
    </row>
    <row r="579" spans="1:8" s="19" customFormat="1" x14ac:dyDescent="0.25">
      <c r="A579" s="220" t="s">
        <v>1107</v>
      </c>
      <c r="B579" s="220"/>
      <c r="C579" s="220"/>
      <c r="D579" s="220"/>
      <c r="E579" s="220"/>
      <c r="F579" s="220"/>
      <c r="G579" s="220"/>
      <c r="H579" s="220"/>
    </row>
    <row r="580" spans="1:8" s="19" customFormat="1" x14ac:dyDescent="0.25">
      <c r="A580" s="221" t="s">
        <v>1108</v>
      </c>
      <c r="B580" s="221"/>
      <c r="C580" s="221"/>
      <c r="D580" s="221"/>
      <c r="E580" s="221"/>
      <c r="F580" s="221"/>
      <c r="G580" s="221"/>
      <c r="H580" s="221"/>
    </row>
    <row r="581" spans="1:8" s="19" customFormat="1" x14ac:dyDescent="0.25">
      <c r="A581" s="220" t="s">
        <v>1046</v>
      </c>
      <c r="B581" s="220"/>
      <c r="C581" s="220"/>
      <c r="D581" s="220"/>
      <c r="E581" s="220"/>
      <c r="F581" s="220"/>
      <c r="G581" s="220"/>
      <c r="H581" s="220"/>
    </row>
    <row r="582" spans="1:8" s="19" customFormat="1" x14ac:dyDescent="0.25">
      <c r="A582" s="201"/>
      <c r="B582" s="201"/>
      <c r="C582" s="201"/>
      <c r="D582" s="201"/>
      <c r="E582" s="55"/>
      <c r="F582" s="56"/>
      <c r="G582" s="55"/>
      <c r="H582" s="56"/>
    </row>
    <row r="583" spans="1:8" s="19" customFormat="1" x14ac:dyDescent="0.25">
      <c r="A583" s="222" t="s">
        <v>69</v>
      </c>
      <c r="B583" s="222"/>
      <c r="C583" s="223" t="s">
        <v>136</v>
      </c>
      <c r="D583" s="202"/>
      <c r="E583" s="223" t="s">
        <v>146</v>
      </c>
      <c r="F583" s="223"/>
      <c r="G583" s="223" t="s">
        <v>68</v>
      </c>
      <c r="H583" s="223"/>
    </row>
    <row r="584" spans="1:8" s="19" customFormat="1" x14ac:dyDescent="0.25">
      <c r="A584" s="227" t="s">
        <v>70</v>
      </c>
      <c r="B584" s="228"/>
      <c r="C584" s="224"/>
      <c r="D584" s="203"/>
      <c r="E584" s="226"/>
      <c r="F584" s="226"/>
      <c r="G584" s="226"/>
      <c r="H584" s="226"/>
    </row>
    <row r="585" spans="1:8" s="19" customFormat="1" ht="22.5" x14ac:dyDescent="0.25">
      <c r="A585" s="57" t="s">
        <v>71</v>
      </c>
      <c r="B585" s="58" t="s">
        <v>72</v>
      </c>
      <c r="C585" s="225"/>
      <c r="D585" s="76"/>
      <c r="E585" s="59" t="s">
        <v>137</v>
      </c>
      <c r="F585" s="59" t="s">
        <v>1047</v>
      </c>
      <c r="G585" s="59" t="s">
        <v>137</v>
      </c>
      <c r="H585" s="59" t="s">
        <v>1048</v>
      </c>
    </row>
    <row r="586" spans="1:8" s="19" customFormat="1" ht="10.5" customHeight="1" x14ac:dyDescent="0.25"/>
    <row r="587" spans="1:8" s="19" customFormat="1" x14ac:dyDescent="0.25">
      <c r="A587" s="10" t="s">
        <v>906</v>
      </c>
      <c r="B587" s="4" t="s">
        <v>907</v>
      </c>
      <c r="C587" s="11" t="s">
        <v>909</v>
      </c>
      <c r="D587" s="8" t="s">
        <v>509</v>
      </c>
      <c r="E587" s="14">
        <v>7.8181799999999999</v>
      </c>
      <c r="F587" s="12">
        <v>232839</v>
      </c>
      <c r="G587" s="14">
        <v>95.62961</v>
      </c>
      <c r="H587" s="22">
        <v>1415593</v>
      </c>
    </row>
    <row r="588" spans="1:8" s="19" customFormat="1" x14ac:dyDescent="0.25">
      <c r="A588" s="147" t="s">
        <v>994</v>
      </c>
      <c r="B588" s="100" t="s">
        <v>993</v>
      </c>
      <c r="C588" s="105" t="s">
        <v>1106</v>
      </c>
      <c r="D588" s="106" t="s">
        <v>509</v>
      </c>
      <c r="E588" s="102">
        <v>0</v>
      </c>
      <c r="F588" s="103">
        <v>0</v>
      </c>
      <c r="G588" s="102">
        <v>29.593</v>
      </c>
      <c r="H588" s="104">
        <v>130479</v>
      </c>
    </row>
    <row r="589" spans="1:8" s="19" customFormat="1" x14ac:dyDescent="0.25">
      <c r="A589" s="10" t="s">
        <v>1152</v>
      </c>
      <c r="B589" s="4" t="s">
        <v>1126</v>
      </c>
      <c r="C589" s="11" t="s">
        <v>1154</v>
      </c>
      <c r="D589" s="8" t="s">
        <v>509</v>
      </c>
      <c r="E589" s="14">
        <v>0</v>
      </c>
      <c r="F589" s="12">
        <v>0</v>
      </c>
      <c r="G589" s="14">
        <v>0.25</v>
      </c>
      <c r="H589" s="22">
        <v>13513</v>
      </c>
    </row>
    <row r="590" spans="1:8" s="19" customFormat="1" x14ac:dyDescent="0.25">
      <c r="A590" s="17"/>
      <c r="B590" s="4"/>
      <c r="C590" s="41" t="s">
        <v>144</v>
      </c>
      <c r="D590" s="41"/>
      <c r="E590" s="42">
        <f>SUM(E551:E589)</f>
        <v>6984.9645300000002</v>
      </c>
      <c r="F590" s="43">
        <f>SUM(F551:F589)</f>
        <v>158399339</v>
      </c>
      <c r="G590" s="42">
        <f>SUM(G551:G589)</f>
        <v>13413.471399999999</v>
      </c>
      <c r="H590" s="43">
        <f>SUM(H551:H589)</f>
        <v>175706550</v>
      </c>
    </row>
    <row r="591" spans="1:8" s="19" customFormat="1" x14ac:dyDescent="0.25">
      <c r="A591" s="17"/>
      <c r="B591" s="4"/>
      <c r="C591" s="73"/>
      <c r="D591" s="73"/>
      <c r="E591" s="62"/>
      <c r="F591" s="68"/>
      <c r="G591" s="62"/>
      <c r="H591" s="68"/>
    </row>
    <row r="592" spans="1:8" s="19" customFormat="1" ht="23.25" thickBot="1" x14ac:dyDescent="0.3">
      <c r="A592" s="17"/>
      <c r="B592" s="4"/>
      <c r="C592" s="44" t="s">
        <v>113</v>
      </c>
      <c r="D592" s="8" t="s">
        <v>509</v>
      </c>
      <c r="E592" s="75">
        <f>E548+E590</f>
        <v>47817.67381</v>
      </c>
      <c r="F592" s="75">
        <f>F548+F590</f>
        <v>808209031</v>
      </c>
      <c r="G592" s="75">
        <f>G548+G590</f>
        <v>53517.964090000009</v>
      </c>
      <c r="H592" s="75">
        <f>H548+H590</f>
        <v>647462611</v>
      </c>
    </row>
    <row r="593" spans="1:9" s="19" customFormat="1" ht="15.75" thickTop="1" x14ac:dyDescent="0.25">
      <c r="A593" s="17"/>
      <c r="B593" s="4"/>
      <c r="C593" s="73"/>
      <c r="D593" s="73"/>
      <c r="E593" s="62"/>
      <c r="F593" s="68"/>
      <c r="G593" s="62"/>
      <c r="H593" s="68"/>
    </row>
    <row r="594" spans="1:9" s="19" customFormat="1" ht="22.5" x14ac:dyDescent="0.25">
      <c r="A594" s="17"/>
      <c r="B594" s="17"/>
      <c r="C594" s="44" t="s">
        <v>114</v>
      </c>
      <c r="D594" s="44"/>
      <c r="E594" s="14"/>
      <c r="F594" s="12"/>
      <c r="G594" s="14"/>
      <c r="H594" s="12"/>
    </row>
    <row r="595" spans="1:9" s="19" customFormat="1" x14ac:dyDescent="0.25">
      <c r="A595" s="17" t="s">
        <v>1149</v>
      </c>
      <c r="B595" s="17" t="s">
        <v>1127</v>
      </c>
      <c r="C595" s="11" t="s">
        <v>1148</v>
      </c>
      <c r="D595" s="8" t="s">
        <v>509</v>
      </c>
      <c r="E595" s="14">
        <v>0</v>
      </c>
      <c r="F595" s="12">
        <v>0</v>
      </c>
      <c r="G595" s="14">
        <v>0.26400000000000001</v>
      </c>
      <c r="H595" s="12">
        <v>12204</v>
      </c>
    </row>
    <row r="596" spans="1:9" s="19" customFormat="1" ht="22.5" x14ac:dyDescent="0.25">
      <c r="A596" s="147">
        <v>1504109000</v>
      </c>
      <c r="B596" s="100" t="s">
        <v>65</v>
      </c>
      <c r="C596" s="105" t="s">
        <v>134</v>
      </c>
      <c r="D596" s="106" t="s">
        <v>509</v>
      </c>
      <c r="E596" s="102">
        <v>0</v>
      </c>
      <c r="F596" s="103">
        <v>0</v>
      </c>
      <c r="G596" s="102">
        <v>167.53364999999999</v>
      </c>
      <c r="H596" s="104">
        <v>2380500</v>
      </c>
    </row>
    <row r="597" spans="1:9" s="19" customFormat="1" ht="22.5" x14ac:dyDescent="0.25">
      <c r="A597" s="10">
        <v>1504201000</v>
      </c>
      <c r="B597" s="4" t="s">
        <v>66</v>
      </c>
      <c r="C597" s="11" t="s">
        <v>942</v>
      </c>
      <c r="D597" s="8" t="s">
        <v>509</v>
      </c>
      <c r="E597" s="24">
        <v>200.86</v>
      </c>
      <c r="F597" s="18">
        <v>1521705</v>
      </c>
      <c r="G597" s="14">
        <v>1203.1489999999999</v>
      </c>
      <c r="H597" s="22">
        <v>7178743</v>
      </c>
    </row>
    <row r="598" spans="1:9" s="19" customFormat="1" ht="22.5" x14ac:dyDescent="0.25">
      <c r="A598" s="147">
        <v>1504209000</v>
      </c>
      <c r="B598" s="100" t="s">
        <v>67</v>
      </c>
      <c r="C598" s="105" t="s">
        <v>943</v>
      </c>
      <c r="D598" s="106" t="s">
        <v>509</v>
      </c>
      <c r="E598" s="102">
        <v>522.86400000000003</v>
      </c>
      <c r="F598" s="103">
        <v>3628130</v>
      </c>
      <c r="G598" s="102">
        <v>8110.1880199999987</v>
      </c>
      <c r="H598" s="104">
        <v>67629275</v>
      </c>
    </row>
    <row r="599" spans="1:9" s="19" customFormat="1" x14ac:dyDescent="0.25">
      <c r="A599" s="10" t="s">
        <v>996</v>
      </c>
      <c r="B599" s="4" t="s">
        <v>995</v>
      </c>
      <c r="C599" s="11" t="s">
        <v>1001</v>
      </c>
      <c r="D599" s="8" t="s">
        <v>509</v>
      </c>
      <c r="E599" s="14">
        <v>14.35</v>
      </c>
      <c r="F599" s="12">
        <v>395508</v>
      </c>
      <c r="G599" s="14">
        <v>19.45487</v>
      </c>
      <c r="H599" s="22">
        <v>718207</v>
      </c>
    </row>
    <row r="600" spans="1:9" s="19" customFormat="1" ht="15.75" thickBot="1" x14ac:dyDescent="0.3">
      <c r="A600" s="71"/>
      <c r="B600" s="71"/>
      <c r="C600" s="41" t="s">
        <v>144</v>
      </c>
      <c r="D600" s="41"/>
      <c r="E600" s="187">
        <f>SUM(E596:E599)</f>
        <v>738.07400000000007</v>
      </c>
      <c r="F600" s="188">
        <f>SUM(F596:F599)</f>
        <v>5545343</v>
      </c>
      <c r="G600" s="187">
        <f>SUM(G595:G599)</f>
        <v>9500.589539999999</v>
      </c>
      <c r="H600" s="188">
        <f>SUM(H595:H599)</f>
        <v>77918929</v>
      </c>
    </row>
    <row r="601" spans="1:9" s="19" customFormat="1" ht="15.75" thickTop="1" x14ac:dyDescent="0.25">
      <c r="A601" s="17"/>
      <c r="B601" s="4"/>
      <c r="C601" s="73"/>
      <c r="D601" s="73"/>
      <c r="E601" s="62"/>
      <c r="F601" s="68"/>
      <c r="G601" s="62"/>
      <c r="H601" s="68"/>
    </row>
    <row r="602" spans="1:9" s="19" customFormat="1" ht="22.5" x14ac:dyDescent="0.25">
      <c r="A602" s="10"/>
      <c r="B602" s="4"/>
      <c r="C602" s="72" t="s">
        <v>115</v>
      </c>
      <c r="D602" s="72"/>
      <c r="E602" s="14"/>
      <c r="F602" s="12"/>
      <c r="G602" s="14"/>
      <c r="H602" s="12"/>
    </row>
    <row r="603" spans="1:9" s="19" customFormat="1" x14ac:dyDescent="0.25">
      <c r="A603" s="10" t="s">
        <v>1082</v>
      </c>
      <c r="B603" s="4" t="s">
        <v>1061</v>
      </c>
      <c r="C603" s="11" t="s">
        <v>1083</v>
      </c>
      <c r="D603" s="8" t="s">
        <v>509</v>
      </c>
      <c r="E603" s="14">
        <v>3210.2305999999999</v>
      </c>
      <c r="F603" s="12">
        <v>4054053</v>
      </c>
      <c r="G603" s="14">
        <v>73334.657999999996</v>
      </c>
      <c r="H603" s="22">
        <v>136386727</v>
      </c>
    </row>
    <row r="604" spans="1:9" s="19" customFormat="1" ht="22.5" x14ac:dyDescent="0.25">
      <c r="A604" s="147" t="s">
        <v>501</v>
      </c>
      <c r="B604" s="100" t="s">
        <v>910</v>
      </c>
      <c r="C604" s="105" t="s">
        <v>944</v>
      </c>
      <c r="D604" s="106" t="s">
        <v>509</v>
      </c>
      <c r="E604" s="102">
        <v>8259.0238600000012</v>
      </c>
      <c r="F604" s="103">
        <v>41230238</v>
      </c>
      <c r="G604" s="102">
        <v>1839.6188599999998</v>
      </c>
      <c r="H604" s="104">
        <v>10749212</v>
      </c>
    </row>
    <row r="605" spans="1:9" s="162" customFormat="1" ht="45" x14ac:dyDescent="0.25">
      <c r="A605" s="173" t="s">
        <v>1085</v>
      </c>
      <c r="B605" s="4" t="s">
        <v>1062</v>
      </c>
      <c r="C605" s="120" t="s">
        <v>1084</v>
      </c>
      <c r="D605" s="121" t="s">
        <v>509</v>
      </c>
      <c r="E605" s="122">
        <v>1903.04</v>
      </c>
      <c r="F605" s="123">
        <v>8803185</v>
      </c>
      <c r="G605" s="122">
        <v>32054.102590000002</v>
      </c>
      <c r="H605" s="125">
        <v>142415727</v>
      </c>
      <c r="I605" s="19"/>
    </row>
    <row r="606" spans="1:9" s="19" customFormat="1" ht="22.5" x14ac:dyDescent="0.25">
      <c r="A606" s="147" t="s">
        <v>911</v>
      </c>
      <c r="B606" s="100" t="s">
        <v>912</v>
      </c>
      <c r="C606" s="105" t="s">
        <v>978</v>
      </c>
      <c r="D606" s="106" t="s">
        <v>509</v>
      </c>
      <c r="E606" s="102">
        <v>12883.01</v>
      </c>
      <c r="F606" s="103">
        <v>62910764</v>
      </c>
      <c r="G606" s="102">
        <v>2417.5</v>
      </c>
      <c r="H606" s="104">
        <v>12567636</v>
      </c>
    </row>
    <row r="607" spans="1:9" s="19" customFormat="1" x14ac:dyDescent="0.25">
      <c r="A607" s="10" t="s">
        <v>1029</v>
      </c>
      <c r="B607" s="4" t="s">
        <v>1022</v>
      </c>
      <c r="C607" s="11" t="s">
        <v>1097</v>
      </c>
      <c r="D607" s="8" t="s">
        <v>509</v>
      </c>
      <c r="E607" s="14">
        <v>11277.44102</v>
      </c>
      <c r="F607" s="12">
        <v>52509193</v>
      </c>
      <c r="G607" s="14">
        <v>16185.000899999999</v>
      </c>
      <c r="H607" s="22">
        <v>71737254</v>
      </c>
    </row>
    <row r="608" spans="1:9" s="19" customFormat="1" ht="15.75" thickBot="1" x14ac:dyDescent="0.3">
      <c r="A608" s="17"/>
      <c r="B608" s="4"/>
      <c r="C608" s="41" t="s">
        <v>144</v>
      </c>
      <c r="D608" s="41"/>
      <c r="E608" s="187">
        <f>SUM(E603:E607)</f>
        <v>37532.745479999998</v>
      </c>
      <c r="F608" s="188">
        <f>SUM(F603:F607)</f>
        <v>169507433</v>
      </c>
      <c r="G608" s="187">
        <f>SUM(G603:G607)</f>
        <v>125830.88035000001</v>
      </c>
      <c r="H608" s="188">
        <f>SUM(H603:H607)</f>
        <v>373856556</v>
      </c>
    </row>
    <row r="609" spans="1:8" s="19" customFormat="1" ht="15.75" thickTop="1" x14ac:dyDescent="0.25"/>
    <row r="610" spans="1:8" s="19" customFormat="1" x14ac:dyDescent="0.25">
      <c r="A610" s="17"/>
      <c r="B610" s="4"/>
      <c r="C610" s="74" t="s">
        <v>116</v>
      </c>
      <c r="D610" s="74"/>
      <c r="E610" s="14"/>
      <c r="F610" s="12"/>
      <c r="G610" s="14"/>
      <c r="H610" s="12"/>
    </row>
    <row r="611" spans="1:8" s="19" customFormat="1" x14ac:dyDescent="0.25">
      <c r="A611" s="17" t="s">
        <v>1150</v>
      </c>
      <c r="B611" s="4" t="s">
        <v>1109</v>
      </c>
      <c r="C611" s="97" t="s">
        <v>1151</v>
      </c>
      <c r="D611" s="8" t="s">
        <v>509</v>
      </c>
      <c r="E611" s="14">
        <v>0</v>
      </c>
      <c r="F611" s="12">
        <v>0</v>
      </c>
      <c r="G611" s="14">
        <v>2.6760000000000002</v>
      </c>
      <c r="H611" s="12">
        <v>179248</v>
      </c>
    </row>
    <row r="612" spans="1:8" s="19" customFormat="1" ht="22.5" x14ac:dyDescent="0.25">
      <c r="A612" s="149" t="s">
        <v>566</v>
      </c>
      <c r="B612" s="100" t="s">
        <v>567</v>
      </c>
      <c r="C612" s="105" t="s">
        <v>568</v>
      </c>
      <c r="D612" s="106" t="s">
        <v>509</v>
      </c>
      <c r="E612" s="102">
        <v>36.529600000000002</v>
      </c>
      <c r="F612" s="107">
        <v>600170</v>
      </c>
      <c r="G612" s="102">
        <v>642.23059000000001</v>
      </c>
      <c r="H612" s="104">
        <v>3782181</v>
      </c>
    </row>
    <row r="613" spans="1:8" s="19" customFormat="1" ht="22.5" x14ac:dyDescent="0.25">
      <c r="A613" s="10" t="s">
        <v>502</v>
      </c>
      <c r="B613" s="4" t="s">
        <v>149</v>
      </c>
      <c r="C613" s="11" t="s">
        <v>150</v>
      </c>
      <c r="D613" s="8" t="s">
        <v>509</v>
      </c>
      <c r="E613" s="24">
        <v>54.454099999999997</v>
      </c>
      <c r="F613" s="18">
        <v>169815</v>
      </c>
      <c r="G613" s="14">
        <v>21.637920000000001</v>
      </c>
      <c r="H613" s="22">
        <v>389660</v>
      </c>
    </row>
    <row r="614" spans="1:8" s="19" customFormat="1" ht="33.75" x14ac:dyDescent="0.25">
      <c r="A614" s="147" t="s">
        <v>1087</v>
      </c>
      <c r="B614" s="100" t="s">
        <v>1063</v>
      </c>
      <c r="C614" s="105" t="s">
        <v>1086</v>
      </c>
      <c r="D614" s="106" t="s">
        <v>509</v>
      </c>
      <c r="E614" s="112">
        <v>74.319800000000015</v>
      </c>
      <c r="F614" s="113">
        <v>482743</v>
      </c>
      <c r="G614" s="102">
        <v>11.7552</v>
      </c>
      <c r="H614" s="104">
        <v>231813</v>
      </c>
    </row>
    <row r="615" spans="1:8" s="19" customFormat="1" x14ac:dyDescent="0.25">
      <c r="A615" s="9" t="s">
        <v>913</v>
      </c>
      <c r="B615" s="9" t="s">
        <v>914</v>
      </c>
      <c r="C615" s="11" t="s">
        <v>915</v>
      </c>
      <c r="D615" s="8" t="s">
        <v>509</v>
      </c>
      <c r="E615" s="14">
        <v>3.8826000000000001</v>
      </c>
      <c r="F615" s="12">
        <v>883414</v>
      </c>
      <c r="G615" s="14">
        <v>30.907</v>
      </c>
      <c r="H615" s="22">
        <v>5238630</v>
      </c>
    </row>
    <row r="616" spans="1:8" s="19" customFormat="1" x14ac:dyDescent="0.25">
      <c r="A616" s="110" t="s">
        <v>916</v>
      </c>
      <c r="B616" s="110" t="s">
        <v>917</v>
      </c>
      <c r="C616" s="105" t="s">
        <v>918</v>
      </c>
      <c r="D616" s="106" t="s">
        <v>509</v>
      </c>
      <c r="E616" s="102">
        <v>171.36850000000001</v>
      </c>
      <c r="F616" s="103">
        <v>574292</v>
      </c>
      <c r="G616" s="102">
        <v>71.018999999999991</v>
      </c>
      <c r="H616" s="104">
        <v>426350</v>
      </c>
    </row>
    <row r="617" spans="1:8" s="19" customFormat="1" ht="22.5" x14ac:dyDescent="0.25">
      <c r="A617" s="9" t="s">
        <v>1089</v>
      </c>
      <c r="B617" s="9" t="s">
        <v>1064</v>
      </c>
      <c r="C617" s="11" t="s">
        <v>1088</v>
      </c>
      <c r="D617" s="8" t="s">
        <v>509</v>
      </c>
      <c r="E617" s="14">
        <v>158.815</v>
      </c>
      <c r="F617" s="12">
        <v>854850</v>
      </c>
      <c r="G617" s="14">
        <v>317.80264999999997</v>
      </c>
      <c r="H617" s="22">
        <v>1596689</v>
      </c>
    </row>
    <row r="618" spans="1:8" s="19" customFormat="1" x14ac:dyDescent="0.25">
      <c r="A618" s="147" t="s">
        <v>519</v>
      </c>
      <c r="B618" s="100" t="s">
        <v>520</v>
      </c>
      <c r="C618" s="105" t="s">
        <v>1004</v>
      </c>
      <c r="D618" s="106" t="s">
        <v>509</v>
      </c>
      <c r="E618" s="102">
        <v>19911.351200000001</v>
      </c>
      <c r="F618" s="103">
        <v>54224478</v>
      </c>
      <c r="G618" s="102">
        <v>3586.8892000000001</v>
      </c>
      <c r="H618" s="104">
        <v>26494671</v>
      </c>
    </row>
    <row r="619" spans="1:8" s="19" customFormat="1" x14ac:dyDescent="0.25">
      <c r="A619" s="10" t="s">
        <v>919</v>
      </c>
      <c r="B619" s="4" t="s">
        <v>920</v>
      </c>
      <c r="C619" s="13" t="s">
        <v>921</v>
      </c>
      <c r="D619" s="8" t="s">
        <v>509</v>
      </c>
      <c r="E619" s="14">
        <v>22.07</v>
      </c>
      <c r="F619" s="12">
        <v>422461</v>
      </c>
      <c r="G619" s="24">
        <v>150.38</v>
      </c>
      <c r="H619" s="18">
        <v>8054619</v>
      </c>
    </row>
    <row r="620" spans="1:8" s="19" customFormat="1" x14ac:dyDescent="0.25">
      <c r="A620" s="147" t="s">
        <v>922</v>
      </c>
      <c r="B620" s="100" t="s">
        <v>923</v>
      </c>
      <c r="C620" s="101" t="s">
        <v>924</v>
      </c>
      <c r="D620" s="106" t="s">
        <v>509</v>
      </c>
      <c r="E620" s="102">
        <v>0.40200000000000002</v>
      </c>
      <c r="F620" s="103">
        <v>13860</v>
      </c>
      <c r="G620" s="112">
        <v>92.986979999999974</v>
      </c>
      <c r="H620" s="113">
        <v>4893567</v>
      </c>
    </row>
    <row r="621" spans="1:8" s="19" customFormat="1" x14ac:dyDescent="0.25">
      <c r="A621" s="10">
        <v>1302310000</v>
      </c>
      <c r="B621" s="4" t="s">
        <v>1065</v>
      </c>
      <c r="C621" s="13" t="s">
        <v>1090</v>
      </c>
      <c r="D621" s="8" t="s">
        <v>509</v>
      </c>
      <c r="E621" s="14">
        <v>3.3740000000000001</v>
      </c>
      <c r="F621" s="12">
        <v>99122</v>
      </c>
      <c r="G621" s="24">
        <v>403.80381999999997</v>
      </c>
      <c r="H621" s="18">
        <v>24489589</v>
      </c>
    </row>
    <row r="622" spans="1:8" s="19" customFormat="1" x14ac:dyDescent="0.25">
      <c r="A622" s="147" t="s">
        <v>925</v>
      </c>
      <c r="B622" s="100" t="s">
        <v>926</v>
      </c>
      <c r="C622" s="101" t="s">
        <v>927</v>
      </c>
      <c r="D622" s="106" t="s">
        <v>509</v>
      </c>
      <c r="E622" s="102">
        <v>0</v>
      </c>
      <c r="F622" s="103">
        <v>0</v>
      </c>
      <c r="G622" s="102">
        <v>19.175000000000001</v>
      </c>
      <c r="H622" s="104">
        <v>1242007</v>
      </c>
    </row>
    <row r="623" spans="1:8" s="19" customFormat="1" ht="22.5" x14ac:dyDescent="0.25">
      <c r="A623" s="10" t="s">
        <v>928</v>
      </c>
      <c r="B623" s="4" t="s">
        <v>929</v>
      </c>
      <c r="C623" s="11" t="s">
        <v>930</v>
      </c>
      <c r="D623" s="8" t="s">
        <v>509</v>
      </c>
      <c r="E623" s="14">
        <v>77.96817999999999</v>
      </c>
      <c r="F623" s="12">
        <v>2634423</v>
      </c>
      <c r="G623" s="14">
        <v>224.18680999999998</v>
      </c>
      <c r="H623" s="22">
        <v>11258614</v>
      </c>
    </row>
    <row r="624" spans="1:8" s="19" customFormat="1" x14ac:dyDescent="0.25">
      <c r="A624" s="147" t="s">
        <v>524</v>
      </c>
      <c r="B624" s="100" t="s">
        <v>525</v>
      </c>
      <c r="C624" s="116" t="s">
        <v>933</v>
      </c>
      <c r="D624" s="106" t="s">
        <v>509</v>
      </c>
      <c r="E624" s="102">
        <v>0</v>
      </c>
      <c r="F624" s="103">
        <v>0</v>
      </c>
      <c r="G624" s="102">
        <v>4.3499999999999996</v>
      </c>
      <c r="H624" s="104">
        <v>109913</v>
      </c>
    </row>
    <row r="625" spans="1:8" s="19" customFormat="1" ht="22.5" x14ac:dyDescent="0.25">
      <c r="A625" s="150" t="s">
        <v>503</v>
      </c>
      <c r="B625" s="4" t="s">
        <v>246</v>
      </c>
      <c r="C625" s="96" t="s">
        <v>1024</v>
      </c>
      <c r="D625" s="8" t="s">
        <v>509</v>
      </c>
      <c r="E625" s="14">
        <v>3.5848999999999998</v>
      </c>
      <c r="F625" s="12">
        <v>232250</v>
      </c>
      <c r="G625" s="14">
        <v>555.06266000000016</v>
      </c>
      <c r="H625" s="22">
        <v>27333162</v>
      </c>
    </row>
    <row r="626" spans="1:8" s="19" customFormat="1" ht="22.5" x14ac:dyDescent="0.25">
      <c r="A626" s="151" t="s">
        <v>931</v>
      </c>
      <c r="B626" s="100" t="s">
        <v>932</v>
      </c>
      <c r="C626" s="116" t="s">
        <v>934</v>
      </c>
      <c r="D626" s="106" t="s">
        <v>509</v>
      </c>
      <c r="E626" s="102">
        <v>0</v>
      </c>
      <c r="F626" s="103">
        <v>0</v>
      </c>
      <c r="G626" s="102">
        <v>33.503070000000001</v>
      </c>
      <c r="H626" s="104">
        <v>933844</v>
      </c>
    </row>
    <row r="627" spans="1:8" s="19" customFormat="1" ht="15.75" customHeight="1" x14ac:dyDescent="0.25">
      <c r="A627" s="150" t="s">
        <v>935</v>
      </c>
      <c r="B627" s="4" t="s">
        <v>936</v>
      </c>
      <c r="C627" s="96" t="s">
        <v>937</v>
      </c>
      <c r="D627" s="8" t="s">
        <v>509</v>
      </c>
      <c r="E627" s="14">
        <v>898.06299999999999</v>
      </c>
      <c r="F627" s="12">
        <v>10285270</v>
      </c>
      <c r="G627" s="14">
        <v>0</v>
      </c>
      <c r="H627" s="22">
        <v>0</v>
      </c>
    </row>
    <row r="628" spans="1:8" s="19" customFormat="1" x14ac:dyDescent="0.25">
      <c r="A628" s="151" t="s">
        <v>939</v>
      </c>
      <c r="B628" s="100" t="s">
        <v>940</v>
      </c>
      <c r="C628" s="116" t="s">
        <v>938</v>
      </c>
      <c r="D628" s="106" t="s">
        <v>509</v>
      </c>
      <c r="E628" s="102">
        <v>0.34399999999999997</v>
      </c>
      <c r="F628" s="103">
        <v>26525</v>
      </c>
      <c r="G628" s="102">
        <v>58.541760000000011</v>
      </c>
      <c r="H628" s="104">
        <v>2370987</v>
      </c>
    </row>
    <row r="629" spans="1:8" s="19" customFormat="1" x14ac:dyDescent="0.25">
      <c r="A629" s="150" t="s">
        <v>1091</v>
      </c>
      <c r="B629" s="4" t="s">
        <v>1066</v>
      </c>
      <c r="C629" s="96" t="s">
        <v>1092</v>
      </c>
      <c r="D629" s="8" t="s">
        <v>509</v>
      </c>
      <c r="E629" s="14">
        <v>0</v>
      </c>
      <c r="F629" s="12">
        <v>0</v>
      </c>
      <c r="G629" s="14">
        <v>40.243779999999994</v>
      </c>
      <c r="H629" s="22">
        <v>522871</v>
      </c>
    </row>
    <row r="630" spans="1:8" s="19" customFormat="1" x14ac:dyDescent="0.25">
      <c r="A630" s="151" t="s">
        <v>504</v>
      </c>
      <c r="B630" s="100" t="s">
        <v>247</v>
      </c>
      <c r="C630" s="116" t="s">
        <v>941</v>
      </c>
      <c r="D630" s="106" t="s">
        <v>509</v>
      </c>
      <c r="E630" s="102">
        <v>0.13550000000000001</v>
      </c>
      <c r="F630" s="103">
        <v>8363</v>
      </c>
      <c r="G630" s="102">
        <v>48.019800000000004</v>
      </c>
      <c r="H630" s="104">
        <v>351851</v>
      </c>
    </row>
    <row r="631" spans="1:8" s="19" customFormat="1" x14ac:dyDescent="0.25">
      <c r="A631" s="150" t="s">
        <v>540</v>
      </c>
      <c r="B631" s="4" t="s">
        <v>541</v>
      </c>
      <c r="C631" s="96" t="s">
        <v>542</v>
      </c>
      <c r="D631" s="8" t="s">
        <v>509</v>
      </c>
      <c r="E631" s="14">
        <v>2.1457000000000002</v>
      </c>
      <c r="F631" s="12">
        <v>30174</v>
      </c>
      <c r="G631" s="14">
        <v>23.722799999999999</v>
      </c>
      <c r="H631" s="22">
        <v>237335</v>
      </c>
    </row>
    <row r="632" spans="1:8" s="19" customFormat="1" ht="15.75" thickBot="1" x14ac:dyDescent="0.3">
      <c r="A632" s="17"/>
      <c r="B632" s="4"/>
      <c r="C632" s="41" t="s">
        <v>144</v>
      </c>
      <c r="D632" s="41"/>
      <c r="E632" s="187">
        <f>SUM(E611:E631)</f>
        <v>21418.808080000003</v>
      </c>
      <c r="F632" s="189">
        <f>SUM(F611:F631)</f>
        <v>71542210</v>
      </c>
      <c r="G632" s="187">
        <f>SUM(G611:G631)</f>
        <v>6338.8940400000001</v>
      </c>
      <c r="H632" s="188">
        <f>SUM(H611:H631)</f>
        <v>120137601</v>
      </c>
    </row>
    <row r="633" spans="1:8" s="19" customFormat="1" ht="15.75" thickTop="1" x14ac:dyDescent="0.25">
      <c r="A633" s="9"/>
      <c r="B633" s="9"/>
      <c r="C633" s="11"/>
      <c r="D633" s="8"/>
      <c r="E633" s="14"/>
      <c r="F633" s="12"/>
      <c r="G633" s="14"/>
      <c r="H633" s="22"/>
    </row>
    <row r="634" spans="1:8" s="19" customFormat="1" ht="15.75" thickBot="1" x14ac:dyDescent="0.3">
      <c r="A634" s="7"/>
      <c r="B634" s="17"/>
      <c r="C634" s="5" t="s">
        <v>143</v>
      </c>
      <c r="D634" s="5"/>
      <c r="E634" s="143">
        <f>E312+E314+E316+E318+E374+E515+E592+E600+E608+E632</f>
        <v>373762.52658000001</v>
      </c>
      <c r="F634" s="155">
        <f>F310+F312+F314+F316+F318+F374+F515+F592+F600+F608+F632</f>
        <v>3876362590</v>
      </c>
      <c r="G634" s="143">
        <f>G312+G314+G316+G318+G374+G515+G592+G600+G608+G632</f>
        <v>661502.52182000014</v>
      </c>
      <c r="H634" s="155">
        <f>H310+H312+H314+H316+H318+H374+H515+H592+H600+H608+H632</f>
        <v>5837438086</v>
      </c>
    </row>
    <row r="635" spans="1:8" s="19" customFormat="1" ht="15.75" thickTop="1" x14ac:dyDescent="0.25">
      <c r="A635" s="10"/>
      <c r="B635" s="4"/>
      <c r="C635" s="13"/>
      <c r="D635" s="8"/>
      <c r="E635" s="14"/>
      <c r="F635" s="12"/>
      <c r="G635" s="24"/>
      <c r="H635" s="18"/>
    </row>
    <row r="636" spans="1:8" s="19" customFormat="1" x14ac:dyDescent="0.25">
      <c r="A636" s="10"/>
      <c r="B636" s="4"/>
      <c r="C636" s="13"/>
      <c r="D636" s="8"/>
      <c r="E636" s="14"/>
      <c r="F636" s="12"/>
      <c r="G636" s="24"/>
      <c r="H636" s="18"/>
    </row>
    <row r="637" spans="1:8" s="19" customFormat="1" x14ac:dyDescent="0.25">
      <c r="A637" s="10"/>
      <c r="B637" s="4"/>
      <c r="C637" s="13"/>
      <c r="D637" s="8"/>
      <c r="E637" s="14"/>
      <c r="F637" s="12"/>
      <c r="G637" s="24"/>
      <c r="H637" s="18"/>
    </row>
    <row r="638" spans="1:8" s="19" customFormat="1" x14ac:dyDescent="0.25">
      <c r="A638" s="10"/>
      <c r="B638" s="4"/>
      <c r="C638" s="13"/>
      <c r="D638" s="8"/>
      <c r="E638" s="14"/>
      <c r="F638" s="12"/>
      <c r="G638" s="24"/>
      <c r="H638" s="18"/>
    </row>
    <row r="639" spans="1:8" s="19" customFormat="1" x14ac:dyDescent="0.25">
      <c r="A639" s="10"/>
      <c r="B639" s="4"/>
      <c r="C639" s="13"/>
      <c r="D639" s="8"/>
      <c r="E639" s="14"/>
      <c r="F639" s="12"/>
      <c r="G639" s="24"/>
      <c r="H639" s="18"/>
    </row>
    <row r="640" spans="1:8" s="19" customFormat="1" x14ac:dyDescent="0.25">
      <c r="A640" s="10"/>
      <c r="B640" s="4"/>
      <c r="C640" s="13"/>
      <c r="D640" s="8"/>
      <c r="E640" s="14"/>
      <c r="F640" s="12"/>
      <c r="G640" s="24"/>
      <c r="H640" s="18"/>
    </row>
    <row r="641" spans="1:8" s="19" customFormat="1" x14ac:dyDescent="0.25">
      <c r="A641" s="10"/>
      <c r="B641" s="4"/>
      <c r="C641" s="13"/>
      <c r="D641" s="8"/>
      <c r="E641" s="14"/>
      <c r="F641" s="12"/>
      <c r="G641" s="24"/>
      <c r="H641" s="18"/>
    </row>
    <row r="642" spans="1:8" s="19" customFormat="1" x14ac:dyDescent="0.25">
      <c r="A642" s="10"/>
      <c r="B642" s="4"/>
      <c r="C642" s="13"/>
      <c r="D642" s="8"/>
      <c r="E642" s="14"/>
      <c r="F642" s="12"/>
      <c r="G642" s="24"/>
      <c r="H642" s="18"/>
    </row>
    <row r="643" spans="1:8" s="19" customFormat="1" x14ac:dyDescent="0.25">
      <c r="A643" s="10"/>
      <c r="B643" s="4"/>
      <c r="C643" s="13"/>
      <c r="D643" s="8"/>
      <c r="E643" s="14"/>
      <c r="F643" s="12"/>
      <c r="G643" s="24"/>
      <c r="H643" s="18"/>
    </row>
    <row r="644" spans="1:8" s="19" customFormat="1" x14ac:dyDescent="0.25">
      <c r="A644" s="10"/>
      <c r="B644" s="4"/>
      <c r="C644" s="13"/>
      <c r="D644" s="8"/>
      <c r="E644" s="14"/>
      <c r="F644" s="12"/>
      <c r="G644" s="24"/>
      <c r="H644" s="18"/>
    </row>
    <row r="645" spans="1:8" s="19" customFormat="1" x14ac:dyDescent="0.25">
      <c r="A645" s="10"/>
      <c r="B645" s="4"/>
      <c r="C645" s="13"/>
      <c r="D645" s="8"/>
      <c r="E645" s="14"/>
      <c r="F645" s="12"/>
      <c r="G645" s="24"/>
      <c r="H645" s="18"/>
    </row>
    <row r="646" spans="1:8" s="19" customFormat="1" x14ac:dyDescent="0.25">
      <c r="A646" s="10"/>
      <c r="B646" s="4"/>
      <c r="C646" s="13"/>
      <c r="D646" s="8"/>
      <c r="E646" s="14"/>
      <c r="F646" s="12"/>
      <c r="G646" s="24"/>
      <c r="H646" s="18"/>
    </row>
    <row r="647" spans="1:8" s="19" customFormat="1" x14ac:dyDescent="0.25">
      <c r="A647" s="10"/>
      <c r="B647" s="4"/>
      <c r="C647" s="13"/>
      <c r="D647" s="8"/>
      <c r="E647" s="14"/>
      <c r="F647" s="12"/>
      <c r="G647" s="24"/>
      <c r="H647" s="170" t="s">
        <v>1051</v>
      </c>
    </row>
    <row r="648" spans="1:8" s="19" customFormat="1" x14ac:dyDescent="0.25">
      <c r="A648" s="10"/>
      <c r="B648" s="4"/>
      <c r="C648" s="13"/>
      <c r="D648" s="8"/>
      <c r="E648" s="14"/>
      <c r="F648" s="12"/>
      <c r="G648" s="24"/>
      <c r="H648" s="170"/>
    </row>
    <row r="649" spans="1:8" s="19" customFormat="1" x14ac:dyDescent="0.25">
      <c r="A649" s="10"/>
      <c r="B649" s="4"/>
      <c r="C649" s="13"/>
      <c r="D649" s="8"/>
      <c r="E649" s="14"/>
      <c r="F649" s="12"/>
      <c r="G649" s="24"/>
      <c r="H649" s="170"/>
    </row>
    <row r="650" spans="1:8" s="19" customFormat="1" x14ac:dyDescent="0.25">
      <c r="A650" s="220" t="s">
        <v>0</v>
      </c>
      <c r="B650" s="220"/>
      <c r="C650" s="220"/>
      <c r="D650" s="220"/>
      <c r="E650" s="220"/>
      <c r="F650" s="220"/>
      <c r="G650" s="220"/>
      <c r="H650" s="220"/>
    </row>
    <row r="651" spans="1:8" s="19" customFormat="1" x14ac:dyDescent="0.25">
      <c r="A651" s="220" t="s">
        <v>1107</v>
      </c>
      <c r="B651" s="220"/>
      <c r="C651" s="220"/>
      <c r="D651" s="220"/>
      <c r="E651" s="220"/>
      <c r="F651" s="220"/>
      <c r="G651" s="220"/>
      <c r="H651" s="220"/>
    </row>
    <row r="652" spans="1:8" s="19" customFormat="1" x14ac:dyDescent="0.25">
      <c r="A652" s="221" t="s">
        <v>1108</v>
      </c>
      <c r="B652" s="221"/>
      <c r="C652" s="221"/>
      <c r="D652" s="221"/>
      <c r="E652" s="221"/>
      <c r="F652" s="221"/>
      <c r="G652" s="221"/>
      <c r="H652" s="221"/>
    </row>
    <row r="653" spans="1:8" s="19" customFormat="1" x14ac:dyDescent="0.25">
      <c r="A653" s="220" t="s">
        <v>1046</v>
      </c>
      <c r="B653" s="220"/>
      <c r="C653" s="220"/>
      <c r="D653" s="220"/>
      <c r="E653" s="220"/>
      <c r="F653" s="220"/>
      <c r="G653" s="220"/>
      <c r="H653" s="220"/>
    </row>
    <row r="654" spans="1:8" s="19" customFormat="1" x14ac:dyDescent="0.25">
      <c r="A654" s="201"/>
      <c r="B654" s="201"/>
      <c r="C654" s="201"/>
      <c r="D654" s="201"/>
      <c r="E654" s="55"/>
      <c r="F654" s="56"/>
      <c r="G654" s="55"/>
      <c r="H654" s="56"/>
    </row>
    <row r="655" spans="1:8" s="19" customFormat="1" x14ac:dyDescent="0.25">
      <c r="A655" s="222" t="s">
        <v>69</v>
      </c>
      <c r="B655" s="222"/>
      <c r="C655" s="223" t="s">
        <v>136</v>
      </c>
      <c r="D655" s="202"/>
      <c r="E655" s="223" t="s">
        <v>146</v>
      </c>
      <c r="F655" s="223"/>
      <c r="G655" s="223" t="s">
        <v>68</v>
      </c>
      <c r="H655" s="223"/>
    </row>
    <row r="656" spans="1:8" s="19" customFormat="1" x14ac:dyDescent="0.25">
      <c r="A656" s="227" t="s">
        <v>70</v>
      </c>
      <c r="B656" s="228"/>
      <c r="C656" s="224"/>
      <c r="D656" s="203"/>
      <c r="E656" s="226"/>
      <c r="F656" s="226"/>
      <c r="G656" s="226"/>
      <c r="H656" s="226"/>
    </row>
    <row r="657" spans="1:14" s="19" customFormat="1" ht="22.5" x14ac:dyDescent="0.25">
      <c r="A657" s="57" t="s">
        <v>71</v>
      </c>
      <c r="B657" s="58" t="s">
        <v>72</v>
      </c>
      <c r="C657" s="225"/>
      <c r="D657" s="76"/>
      <c r="E657" s="59" t="s">
        <v>137</v>
      </c>
      <c r="F657" s="59" t="s">
        <v>1047</v>
      </c>
      <c r="G657" s="59" t="s">
        <v>137</v>
      </c>
      <c r="H657" s="59" t="s">
        <v>1047</v>
      </c>
    </row>
    <row r="658" spans="1:14" s="19" customFormat="1" x14ac:dyDescent="0.25"/>
    <row r="659" spans="1:14" s="19" customFormat="1" ht="15.75" thickBot="1" x14ac:dyDescent="0.3">
      <c r="C659" s="66" t="s">
        <v>89</v>
      </c>
      <c r="D659" s="4" t="s">
        <v>508</v>
      </c>
      <c r="E659" s="69">
        <v>72010768</v>
      </c>
      <c r="F659" s="70">
        <v>58125654</v>
      </c>
      <c r="G659" s="69">
        <v>66159297</v>
      </c>
      <c r="H659" s="70">
        <v>51131387</v>
      </c>
      <c r="K659" s="185"/>
      <c r="L659" s="186"/>
      <c r="M659" s="185"/>
      <c r="N659" s="186"/>
    </row>
    <row r="660" spans="1:14" s="19" customFormat="1" ht="15.75" thickTop="1" x14ac:dyDescent="0.25">
      <c r="C660" s="11"/>
      <c r="D660" s="77"/>
      <c r="E660" s="80"/>
      <c r="F660" s="79"/>
      <c r="G660" s="80"/>
      <c r="H660" s="79"/>
    </row>
    <row r="661" spans="1:14" s="19" customFormat="1" ht="15.75" thickBot="1" x14ac:dyDescent="0.3">
      <c r="C661" s="67" t="s">
        <v>90</v>
      </c>
      <c r="D661" s="4" t="s">
        <v>509</v>
      </c>
      <c r="E661" s="85">
        <v>2523.6702700000001</v>
      </c>
      <c r="F661" s="86">
        <v>35495733</v>
      </c>
      <c r="G661" s="85">
        <v>388.78546</v>
      </c>
      <c r="H661" s="86">
        <v>9012903</v>
      </c>
    </row>
    <row r="662" spans="1:14" s="19" customFormat="1" ht="15.75" thickTop="1" x14ac:dyDescent="0.25">
      <c r="C662" s="11"/>
      <c r="D662" s="77"/>
      <c r="E662" s="82"/>
      <c r="F662" s="83"/>
      <c r="G662" s="82"/>
      <c r="H662" s="83"/>
    </row>
    <row r="663" spans="1:14" s="19" customFormat="1" ht="15.75" thickBot="1" x14ac:dyDescent="0.3">
      <c r="C663" s="67" t="s">
        <v>91</v>
      </c>
      <c r="D663" s="4" t="s">
        <v>509</v>
      </c>
      <c r="E663" s="69">
        <v>127103.91739000002</v>
      </c>
      <c r="F663" s="70">
        <v>593498583</v>
      </c>
      <c r="G663" s="69">
        <v>243935.86018000005</v>
      </c>
      <c r="H663" s="70">
        <v>1952580114</v>
      </c>
    </row>
    <row r="664" spans="1:14" s="19" customFormat="1" ht="15.75" thickTop="1" x14ac:dyDescent="0.25">
      <c r="C664" s="67"/>
      <c r="D664" s="78"/>
      <c r="E664" s="87"/>
      <c r="F664" s="88"/>
      <c r="G664" s="87"/>
      <c r="H664" s="88"/>
    </row>
    <row r="665" spans="1:14" s="19" customFormat="1" ht="23.25" thickBot="1" x14ac:dyDescent="0.3">
      <c r="C665" s="67" t="s">
        <v>121</v>
      </c>
      <c r="D665" s="4" t="s">
        <v>509</v>
      </c>
      <c r="E665" s="69">
        <v>8571.630360000001</v>
      </c>
      <c r="F665" s="70">
        <v>95718131</v>
      </c>
      <c r="G665" s="69">
        <v>34284.258150000001</v>
      </c>
      <c r="H665" s="70">
        <v>330844043</v>
      </c>
    </row>
    <row r="666" spans="1:14" s="19" customFormat="1" ht="15.75" thickTop="1" x14ac:dyDescent="0.25">
      <c r="C666" s="67"/>
      <c r="D666" s="78"/>
      <c r="E666" s="89"/>
      <c r="F666" s="90"/>
      <c r="G666" s="89"/>
      <c r="H666" s="90"/>
    </row>
    <row r="667" spans="1:14" s="19" customFormat="1" ht="23.25" thickBot="1" x14ac:dyDescent="0.3">
      <c r="C667" s="67" t="s">
        <v>122</v>
      </c>
      <c r="D667" s="4" t="s">
        <v>509</v>
      </c>
      <c r="E667" s="69">
        <v>6415.0775400000011</v>
      </c>
      <c r="F667" s="70">
        <v>85622583</v>
      </c>
      <c r="G667" s="69">
        <v>32637.149809999995</v>
      </c>
      <c r="H667" s="70">
        <v>388745637</v>
      </c>
    </row>
    <row r="668" spans="1:14" s="19" customFormat="1" ht="15.75" thickTop="1" x14ac:dyDescent="0.25"/>
    <row r="669" spans="1:14" s="19" customFormat="1" ht="23.25" thickBot="1" x14ac:dyDescent="0.3">
      <c r="C669" s="67" t="s">
        <v>135</v>
      </c>
      <c r="D669" s="8" t="s">
        <v>509</v>
      </c>
      <c r="E669" s="70">
        <v>5486.0305400000007</v>
      </c>
      <c r="F669" s="70">
        <v>53120106</v>
      </c>
      <c r="G669" s="70">
        <v>28210.690610000001</v>
      </c>
      <c r="H669" s="70">
        <v>228085214</v>
      </c>
    </row>
    <row r="670" spans="1:14" s="19" customFormat="1" ht="15.75" thickTop="1" x14ac:dyDescent="0.25"/>
    <row r="671" spans="1:14" s="19" customFormat="1" ht="23.25" thickBot="1" x14ac:dyDescent="0.3">
      <c r="C671" s="67" t="s">
        <v>100</v>
      </c>
      <c r="D671" s="8" t="s">
        <v>509</v>
      </c>
      <c r="E671" s="69">
        <v>116154.89910999997</v>
      </c>
      <c r="F671" s="70">
        <v>1899977783</v>
      </c>
      <c r="G671" s="69">
        <v>126857.44959000002</v>
      </c>
      <c r="H671" s="70">
        <v>1657663091</v>
      </c>
      <c r="K671" s="185"/>
      <c r="L671" s="186"/>
      <c r="M671" s="185"/>
      <c r="N671" s="186"/>
    </row>
    <row r="672" spans="1:14" s="19" customFormat="1" ht="15.75" thickTop="1" x14ac:dyDescent="0.25">
      <c r="F672" s="217"/>
      <c r="H672" s="217"/>
    </row>
    <row r="673" spans="1:11" s="19" customFormat="1" ht="23.25" thickBot="1" x14ac:dyDescent="0.3">
      <c r="C673" s="67" t="s">
        <v>113</v>
      </c>
      <c r="D673" s="8" t="s">
        <v>509</v>
      </c>
      <c r="E673" s="75">
        <v>47817.67381</v>
      </c>
      <c r="F673" s="214">
        <v>808209031</v>
      </c>
      <c r="G673" s="75">
        <v>53517.964090000009</v>
      </c>
      <c r="H673" s="214">
        <v>647462611</v>
      </c>
    </row>
    <row r="674" spans="1:11" s="19" customFormat="1" ht="15.75" thickTop="1" x14ac:dyDescent="0.25">
      <c r="C674" s="44"/>
      <c r="D674" s="8"/>
      <c r="E674" s="54"/>
      <c r="F674" s="218"/>
      <c r="G674" s="54"/>
      <c r="H674" s="218"/>
    </row>
    <row r="675" spans="1:11" s="19" customFormat="1" ht="22.5" x14ac:dyDescent="0.25">
      <c r="C675" s="67" t="s">
        <v>114</v>
      </c>
      <c r="D675" s="8" t="s">
        <v>509</v>
      </c>
      <c r="E675" s="157">
        <v>738.07400000000007</v>
      </c>
      <c r="F675" s="216">
        <v>5545343</v>
      </c>
      <c r="G675" s="157">
        <v>9500.589539999999</v>
      </c>
      <c r="H675" s="216">
        <v>77918929</v>
      </c>
    </row>
    <row r="676" spans="1:11" s="19" customFormat="1" x14ac:dyDescent="0.25">
      <c r="C676" s="44"/>
      <c r="D676" s="8"/>
      <c r="E676" s="54"/>
      <c r="F676" s="54"/>
      <c r="G676" s="54"/>
      <c r="H676" s="54"/>
    </row>
    <row r="677" spans="1:11" s="19" customFormat="1" ht="22.5" x14ac:dyDescent="0.25">
      <c r="C677" s="181" t="s">
        <v>1033</v>
      </c>
      <c r="D677" s="8" t="s">
        <v>509</v>
      </c>
      <c r="E677" s="158">
        <v>37532.745479999998</v>
      </c>
      <c r="F677" s="128">
        <v>169507433</v>
      </c>
      <c r="G677" s="158">
        <v>125830.88035000001</v>
      </c>
      <c r="H677" s="128">
        <v>373856556</v>
      </c>
    </row>
    <row r="678" spans="1:11" s="19" customFormat="1" x14ac:dyDescent="0.25"/>
    <row r="679" spans="1:11" s="19" customFormat="1" x14ac:dyDescent="0.25">
      <c r="C679" s="156" t="s">
        <v>116</v>
      </c>
      <c r="D679" s="8" t="s">
        <v>509</v>
      </c>
      <c r="E679" s="158">
        <v>21418.808080000003</v>
      </c>
      <c r="F679" s="159">
        <v>71542210</v>
      </c>
      <c r="G679" s="158">
        <v>6338.8940400000001</v>
      </c>
      <c r="H679" s="128">
        <v>120137601</v>
      </c>
    </row>
    <row r="680" spans="1:11" s="19" customFormat="1" x14ac:dyDescent="0.25">
      <c r="G680" s="207"/>
      <c r="H680" s="207"/>
    </row>
    <row r="681" spans="1:11" s="19" customFormat="1" ht="12.75" customHeight="1" thickBot="1" x14ac:dyDescent="0.3">
      <c r="C681" s="5" t="s">
        <v>143</v>
      </c>
      <c r="D681" s="5"/>
      <c r="E681" s="143">
        <f>SUM(E661,E663,E665,E667,E669,E671,E673,E675,E677,E679)</f>
        <v>373762.52658000001</v>
      </c>
      <c r="F681" s="154">
        <f>SUM(F659,F661,F663,F665,F667,F669,F671,F673,F675,F677,F679)</f>
        <v>3876362590</v>
      </c>
      <c r="G681" s="143">
        <f>G661+G663+G665+G667+G669+G671+G673+G675+G677+G679</f>
        <v>661502.52182000014</v>
      </c>
      <c r="H681" s="155">
        <f>SUM(H659,H661,H663,H665,H667,H669,H671,H673,H675,H677,H679)</f>
        <v>5837438086</v>
      </c>
      <c r="K681" s="152"/>
    </row>
    <row r="682" spans="1:11" s="19" customFormat="1" ht="12.75" customHeight="1" thickTop="1" x14ac:dyDescent="0.25">
      <c r="C682" s="177"/>
      <c r="D682" s="177"/>
      <c r="E682" s="178"/>
      <c r="F682" s="179"/>
      <c r="G682" s="178"/>
      <c r="H682" s="180"/>
      <c r="K682" s="152"/>
    </row>
    <row r="683" spans="1:11" s="19" customFormat="1" x14ac:dyDescent="0.25">
      <c r="A683" s="36"/>
      <c r="B683" s="194" t="s">
        <v>145</v>
      </c>
      <c r="E683" s="209"/>
      <c r="F683" s="208"/>
      <c r="G683" s="209"/>
      <c r="H683" s="208"/>
    </row>
    <row r="684" spans="1:11" s="19" customFormat="1" ht="9.75" customHeight="1" x14ac:dyDescent="0.25">
      <c r="A684" s="37"/>
      <c r="B684" s="195"/>
      <c r="C684" s="3"/>
      <c r="D684" s="3"/>
      <c r="E684" s="3"/>
      <c r="F684" s="32"/>
      <c r="G684" s="28"/>
      <c r="H684" s="34"/>
    </row>
    <row r="685" spans="1:11" s="19" customFormat="1" x14ac:dyDescent="0.25">
      <c r="A685" s="37"/>
      <c r="B685" s="195" t="s">
        <v>507</v>
      </c>
      <c r="C685" s="36"/>
      <c r="D685" s="3"/>
      <c r="E685" s="3"/>
      <c r="F685" s="28"/>
      <c r="G685" s="28"/>
      <c r="H685" s="210"/>
    </row>
    <row r="686" spans="1:11" s="19" customFormat="1" x14ac:dyDescent="0.25">
      <c r="A686" s="38"/>
      <c r="B686" s="196" t="s">
        <v>141</v>
      </c>
      <c r="C686" s="37"/>
      <c r="D686" s="3"/>
      <c r="E686" s="3"/>
      <c r="F686" s="28"/>
      <c r="G686" s="28"/>
      <c r="H686" s="35"/>
    </row>
    <row r="687" spans="1:11" s="19" customFormat="1" ht="12.75" customHeight="1" x14ac:dyDescent="0.25">
      <c r="A687" s="37"/>
      <c r="B687" s="195"/>
      <c r="C687" s="37"/>
      <c r="D687" s="3"/>
      <c r="E687" s="3"/>
      <c r="F687" s="28"/>
      <c r="G687" s="28"/>
      <c r="H687" s="35"/>
    </row>
    <row r="688" spans="1:11" s="19" customFormat="1" x14ac:dyDescent="0.25">
      <c r="A688" s="37"/>
      <c r="B688" s="195" t="s">
        <v>140</v>
      </c>
      <c r="C688" s="38"/>
      <c r="D688" s="3"/>
      <c r="E688" s="3"/>
      <c r="F688" s="28"/>
      <c r="G688" s="28"/>
      <c r="H688" s="32"/>
    </row>
    <row r="689" spans="1:14" s="19" customFormat="1" x14ac:dyDescent="0.25">
      <c r="A689" s="37"/>
      <c r="B689" s="195" t="s">
        <v>510</v>
      </c>
      <c r="C689" s="37"/>
      <c r="D689" s="3"/>
      <c r="E689" s="3"/>
      <c r="F689" s="28"/>
      <c r="G689" s="28"/>
      <c r="H689" s="32"/>
    </row>
    <row r="690" spans="1:14" s="19" customFormat="1" x14ac:dyDescent="0.25">
      <c r="A690" s="38"/>
      <c r="B690" s="196" t="s">
        <v>142</v>
      </c>
      <c r="C690" s="37"/>
      <c r="D690" s="3"/>
      <c r="E690" s="3"/>
      <c r="F690" s="28"/>
      <c r="G690" s="28"/>
      <c r="H690" s="32"/>
    </row>
    <row r="691" spans="1:14" x14ac:dyDescent="0.25">
      <c r="C691" s="37"/>
      <c r="D691" s="3"/>
      <c r="E691" s="3"/>
      <c r="F691" s="28"/>
    </row>
    <row r="692" spans="1:14" x14ac:dyDescent="0.25">
      <c r="C692" s="38"/>
      <c r="D692" s="3"/>
      <c r="E692" s="3"/>
      <c r="F692" s="28"/>
    </row>
    <row r="693" spans="1:14" s="27" customFormat="1" x14ac:dyDescent="0.25">
      <c r="A693" s="6"/>
      <c r="B693" s="19"/>
      <c r="C693" s="6"/>
      <c r="D693" s="6"/>
      <c r="E693" s="6"/>
      <c r="H693" s="31"/>
      <c r="I693" s="19"/>
      <c r="J693" s="6"/>
      <c r="K693" s="6"/>
      <c r="L693" s="6"/>
      <c r="M693" s="6"/>
      <c r="N693" s="6"/>
    </row>
  </sheetData>
  <mergeCells count="96">
    <mergeCell ref="A8:B8"/>
    <mergeCell ref="C8:C10"/>
    <mergeCell ref="D8:D10"/>
    <mergeCell ref="E8:F9"/>
    <mergeCell ref="G8:H9"/>
    <mergeCell ref="A9:B9"/>
    <mergeCell ref="E2:H2"/>
    <mergeCell ref="A3:H3"/>
    <mergeCell ref="A4:H4"/>
    <mergeCell ref="A5:H5"/>
    <mergeCell ref="A6:H6"/>
    <mergeCell ref="A155:H155"/>
    <mergeCell ref="A156:H156"/>
    <mergeCell ref="A159:B159"/>
    <mergeCell ref="A85:B85"/>
    <mergeCell ref="C85:C87"/>
    <mergeCell ref="D85:D87"/>
    <mergeCell ref="E85:F86"/>
    <mergeCell ref="G85:H86"/>
    <mergeCell ref="C225:C227"/>
    <mergeCell ref="D225:D227"/>
    <mergeCell ref="E225:F226"/>
    <mergeCell ref="G225:H226"/>
    <mergeCell ref="A80:H80"/>
    <mergeCell ref="A81:H81"/>
    <mergeCell ref="A82:H82"/>
    <mergeCell ref="A83:H83"/>
    <mergeCell ref="A158:B158"/>
    <mergeCell ref="C158:C160"/>
    <mergeCell ref="D158:D160"/>
    <mergeCell ref="E158:F159"/>
    <mergeCell ref="G158:H159"/>
    <mergeCell ref="A86:B86"/>
    <mergeCell ref="A153:H153"/>
    <mergeCell ref="A154:H154"/>
    <mergeCell ref="A220:H220"/>
    <mergeCell ref="A221:H221"/>
    <mergeCell ref="A222:H222"/>
    <mergeCell ref="A223:H223"/>
    <mergeCell ref="A294:B294"/>
    <mergeCell ref="C294:C296"/>
    <mergeCell ref="D294:D296"/>
    <mergeCell ref="E294:F295"/>
    <mergeCell ref="G294:H295"/>
    <mergeCell ref="A226:B226"/>
    <mergeCell ref="A289:H289"/>
    <mergeCell ref="A290:H290"/>
    <mergeCell ref="A291:H291"/>
    <mergeCell ref="A292:H292"/>
    <mergeCell ref="A295:B295"/>
    <mergeCell ref="A225:B225"/>
    <mergeCell ref="A350:H350"/>
    <mergeCell ref="A351:H351"/>
    <mergeCell ref="A352:H352"/>
    <mergeCell ref="A353:H353"/>
    <mergeCell ref="A423:H423"/>
    <mergeCell ref="A355:B355"/>
    <mergeCell ref="C355:C357"/>
    <mergeCell ref="E355:F356"/>
    <mergeCell ref="G355:H356"/>
    <mergeCell ref="A356:B356"/>
    <mergeCell ref="A424:H424"/>
    <mergeCell ref="A425:H425"/>
    <mergeCell ref="A426:H426"/>
    <mergeCell ref="A428:B428"/>
    <mergeCell ref="C428:C430"/>
    <mergeCell ref="E428:F429"/>
    <mergeCell ref="G428:H429"/>
    <mergeCell ref="A429:B429"/>
    <mergeCell ref="A502:H502"/>
    <mergeCell ref="A503:H503"/>
    <mergeCell ref="A504:H504"/>
    <mergeCell ref="A505:H505"/>
    <mergeCell ref="A507:B507"/>
    <mergeCell ref="C507:C509"/>
    <mergeCell ref="E507:F508"/>
    <mergeCell ref="G507:H508"/>
    <mergeCell ref="A508:B508"/>
    <mergeCell ref="A578:H578"/>
    <mergeCell ref="A579:H579"/>
    <mergeCell ref="A580:H580"/>
    <mergeCell ref="A581:H581"/>
    <mergeCell ref="A583:B583"/>
    <mergeCell ref="C583:C585"/>
    <mergeCell ref="E583:F584"/>
    <mergeCell ref="G583:H584"/>
    <mergeCell ref="A584:B584"/>
    <mergeCell ref="A650:H650"/>
    <mergeCell ref="A651:H651"/>
    <mergeCell ref="A652:H652"/>
    <mergeCell ref="A653:H653"/>
    <mergeCell ref="A655:B655"/>
    <mergeCell ref="C655:C657"/>
    <mergeCell ref="E655:F656"/>
    <mergeCell ref="G655:H656"/>
    <mergeCell ref="A656:B656"/>
  </mergeCells>
  <conditionalFormatting sqref="A529:A533">
    <cfRule type="duplicateValues" dxfId="20" priority="14"/>
  </conditionalFormatting>
  <conditionalFormatting sqref="A534">
    <cfRule type="duplicateValues" dxfId="19" priority="13"/>
  </conditionalFormatting>
  <conditionalFormatting sqref="A596:A599">
    <cfRule type="duplicateValues" dxfId="18" priority="15"/>
  </conditionalFormatting>
  <conditionalFormatting sqref="A519:A520 A522:A528">
    <cfRule type="duplicateValues" dxfId="17" priority="16"/>
  </conditionalFormatting>
  <conditionalFormatting sqref="A482:A483">
    <cfRule type="duplicateValues" dxfId="16" priority="11"/>
  </conditionalFormatting>
  <conditionalFormatting sqref="A484:A494">
    <cfRule type="duplicateValues" dxfId="15" priority="12"/>
  </conditionalFormatting>
  <conditionalFormatting sqref="A495">
    <cfRule type="duplicateValues" dxfId="14" priority="10"/>
  </conditionalFormatting>
  <conditionalFormatting sqref="A567:A570">
    <cfRule type="duplicateValues" dxfId="13" priority="9"/>
  </conditionalFormatting>
  <conditionalFormatting sqref="A571:A572">
    <cfRule type="duplicateValues" dxfId="12" priority="8"/>
  </conditionalFormatting>
  <conditionalFormatting sqref="A622:A631">
    <cfRule type="duplicateValues" dxfId="11" priority="7"/>
  </conditionalFormatting>
  <conditionalFormatting sqref="A451:A456">
    <cfRule type="duplicateValues" dxfId="10" priority="18"/>
  </conditionalFormatting>
  <conditionalFormatting sqref="A612 A603:A606 A587:A589 A535:A547 A457:A478">
    <cfRule type="duplicateValues" dxfId="9" priority="19"/>
  </conditionalFormatting>
  <conditionalFormatting sqref="A521">
    <cfRule type="duplicateValues" dxfId="8" priority="6"/>
  </conditionalFormatting>
  <conditionalFormatting sqref="A595">
    <cfRule type="duplicateValues" dxfId="7" priority="5"/>
  </conditionalFormatting>
  <conditionalFormatting sqref="A496">
    <cfRule type="duplicateValues" dxfId="6" priority="4"/>
  </conditionalFormatting>
  <conditionalFormatting sqref="A511">
    <cfRule type="duplicateValues" dxfId="5" priority="3"/>
  </conditionalFormatting>
  <conditionalFormatting sqref="A512">
    <cfRule type="duplicateValues" dxfId="4" priority="2"/>
  </conditionalFormatting>
  <conditionalFormatting sqref="A551:A566">
    <cfRule type="duplicateValues" dxfId="3" priority="20"/>
  </conditionalFormatting>
  <conditionalFormatting sqref="A607">
    <cfRule type="duplicateValues" dxfId="2" priority="1"/>
  </conditionalFormatting>
  <conditionalFormatting sqref="A635:A649 A613:A621">
    <cfRule type="duplicateValues" dxfId="1" priority="21"/>
  </conditionalFormatting>
  <conditionalFormatting sqref="A479:A481 A497:A501">
    <cfRule type="duplicateValues" dxfId="0" priority="23"/>
  </conditionalFormatting>
  <pageMargins left="0" right="0" top="0.23622047244094491" bottom="0.78740157480314965" header="0.23622047244094491" footer="0.19685039370078741"/>
  <pageSetup paperSize="9" scale="64" firstPageNumber="27" orientation="portrait" useFirstPageNumber="1" r:id="rId1"/>
  <ignoredErrors>
    <ignoredError sqref="E600:F600" formulaRange="1"/>
    <ignoredError sqref="F634:G634 F681:G681"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2021_Final </vt:lpstr>
      <vt:lpstr>'2021_Final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szakaria</dc:creator>
  <cp:lastModifiedBy>ALMINA BINTI ESPIN </cp:lastModifiedBy>
  <cp:lastPrinted>2022-11-29T03:11:20Z</cp:lastPrinted>
  <dcterms:created xsi:type="dcterms:W3CDTF">2010-08-19T02:57:04Z</dcterms:created>
  <dcterms:modified xsi:type="dcterms:W3CDTF">2023-01-17T03:49:09Z</dcterms:modified>
</cp:coreProperties>
</file>